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40" firstSheet="1" activeTab="4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'DC16'!$A$1:$H$180</definedName>
    <definedName name="_xlnm.Print_Area" localSheetId="11">'DC18'!$A$1:$H$180</definedName>
    <definedName name="_xlnm.Print_Area" localSheetId="18">'DC19'!$A$1:$H$180</definedName>
    <definedName name="_xlnm.Print_Area" localSheetId="23">'DC20'!$A$1:$H$180</definedName>
    <definedName name="_xlnm.Print_Area" localSheetId="2">'FS161'!$A$1:$H$180</definedName>
    <definedName name="_xlnm.Print_Area" localSheetId="3">'FS162'!$A$1:$H$180</definedName>
    <definedName name="_xlnm.Print_Area" localSheetId="4">'FS163'!$A$1:$H$180</definedName>
    <definedName name="_xlnm.Print_Area" localSheetId="6">'FS181'!$A$1:$H$180</definedName>
    <definedName name="_xlnm.Print_Area" localSheetId="7">'FS182'!$A$1:$H$180</definedName>
    <definedName name="_xlnm.Print_Area" localSheetId="8">'FS183'!$A$1:$H$180</definedName>
    <definedName name="_xlnm.Print_Area" localSheetId="9">'FS184'!$A$1:$H$180</definedName>
    <definedName name="_xlnm.Print_Area" localSheetId="10">'FS185'!$A$1:$H$180</definedName>
    <definedName name="_xlnm.Print_Area" localSheetId="12">'FS191'!$A$1:$H$180</definedName>
    <definedName name="_xlnm.Print_Area" localSheetId="13">'FS192'!$A$1:$H$180</definedName>
    <definedName name="_xlnm.Print_Area" localSheetId="14">'FS193'!$A$1:$H$180</definedName>
    <definedName name="_xlnm.Print_Area" localSheetId="15">'FS194'!$A$1:$H$180</definedName>
    <definedName name="_xlnm.Print_Area" localSheetId="16">'FS195'!$A$1:$H$180</definedName>
    <definedName name="_xlnm.Print_Area" localSheetId="17">'FS196'!$A$1:$H$180</definedName>
    <definedName name="_xlnm.Print_Area" localSheetId="19">'FS201'!$A$1:$H$180</definedName>
    <definedName name="_xlnm.Print_Area" localSheetId="20">'FS203'!$A$1:$H$180</definedName>
    <definedName name="_xlnm.Print_Area" localSheetId="21">'FS204'!$A$1:$H$180</definedName>
    <definedName name="_xlnm.Print_Area" localSheetId="22">'FS205'!$A$1:$H$180</definedName>
    <definedName name="_xlnm.Print_Area" localSheetId="1">'MAN'!$A$1:$H$180</definedName>
    <definedName name="_xlnm.Print_Area" localSheetId="0">'Summary'!$A$1:$H$180</definedName>
  </definedNames>
  <calcPr fullCalcOnLoad="1"/>
</workbook>
</file>

<file path=xl/sharedStrings.xml><?xml version="1.0" encoding="utf-8"?>
<sst xmlns="http://schemas.openxmlformats.org/spreadsheetml/2006/main" count="1344" uniqueCount="75">
  <si>
    <t>LOCAL GOVERNMENT MTEF ALLOCATIONS: 2020/21 - 2022/23</t>
  </si>
  <si>
    <t xml:space="preserve">
Summary</t>
  </si>
  <si>
    <t>2020/21 
R thousands</t>
  </si>
  <si>
    <t>2021/22 
R thousands</t>
  </si>
  <si>
    <t>2022/23 
R thousands</t>
  </si>
  <si>
    <t>Direct transfers</t>
  </si>
  <si>
    <t>Equitable share and related</t>
  </si>
  <si>
    <t>Fuel levy sharing</t>
  </si>
  <si>
    <t>Infrastructure</t>
  </si>
  <si>
    <t>Municipal infrastructure grant</t>
  </si>
  <si>
    <t>Urban settlement development grant</t>
  </si>
  <si>
    <t>Public transport network grant</t>
  </si>
  <si>
    <t>Integrated national electrification programme (municipal) grant</t>
  </si>
  <si>
    <t>Neighbourhood development partnership grant (capital grant)</t>
  </si>
  <si>
    <t>Rural roads assets management systems grant</t>
  </si>
  <si>
    <t>Integrated city development grant</t>
  </si>
  <si>
    <t>Regional bulk infrastructure grant</t>
  </si>
  <si>
    <t>Water services infrastructure grant</t>
  </si>
  <si>
    <t>Municipal disaster recovery grant</t>
  </si>
  <si>
    <t>Integrated urban development grant</t>
  </si>
  <si>
    <t>Metro informal settlements partnership grant</t>
  </si>
  <si>
    <t>Capacity building and other current transfers</t>
  </si>
  <si>
    <t>Local government financial management grant</t>
  </si>
  <si>
    <t>Municipal systems improvements grant</t>
  </si>
  <si>
    <t>Expanded public works programme integrated grant for municipalities</t>
  </si>
  <si>
    <t>Infrastructure skills development grant</t>
  </si>
  <si>
    <t>Municpal emergency housing grant</t>
  </si>
  <si>
    <t>Energy efficiency and demand side management grant</t>
  </si>
  <si>
    <t>Municipal disaster grant</t>
  </si>
  <si>
    <t>Municipal human settlements capacity grant</t>
  </si>
  <si>
    <t>Municipal demarcation transition grant</t>
  </si>
  <si>
    <t>Sub total direct transfers</t>
  </si>
  <si>
    <t>Indirect transfers</t>
  </si>
  <si>
    <t>Infrastructure transfers</t>
  </si>
  <si>
    <t>Integrated national electrification programme (Eskom) grant</t>
  </si>
  <si>
    <t>Neighbourhood development partnership grant (technical assistance)</t>
  </si>
  <si>
    <t>Rural households infrastructure grant</t>
  </si>
  <si>
    <t>Bucket eradication programme grant</t>
  </si>
  <si>
    <t>Sub total indirect transfers</t>
  </si>
  <si>
    <t>Total</t>
  </si>
  <si>
    <t xml:space="preserve">
A MAN Mangaung</t>
  </si>
  <si>
    <t xml:space="preserve">
B FS161 Letsemeng</t>
  </si>
  <si>
    <t xml:space="preserve">
B FS162 Kopanong</t>
  </si>
  <si>
    <t xml:space="preserve">
B FS163 Mohokare</t>
  </si>
  <si>
    <t xml:space="preserve">
C DC16 Xhariep</t>
  </si>
  <si>
    <t xml:space="preserve">
B FS181 Masilonyana</t>
  </si>
  <si>
    <t xml:space="preserve">
B FS182 Tokologo</t>
  </si>
  <si>
    <t xml:space="preserve">
B FS183 Tswelopele</t>
  </si>
  <si>
    <t xml:space="preserve">
B FS184 Matjhabeng</t>
  </si>
  <si>
    <t xml:space="preserve">
B FS185 Nala</t>
  </si>
  <si>
    <t xml:space="preserve">
C DC18 Lejweleputswa</t>
  </si>
  <si>
    <t xml:space="preserve">
B FS191 Setsoto</t>
  </si>
  <si>
    <t xml:space="preserve">
B FS192 Dihlabeng</t>
  </si>
  <si>
    <t xml:space="preserve">
B FS193 Nketoana</t>
  </si>
  <si>
    <t xml:space="preserve">
B FS194 Maluti-a-Phofung</t>
  </si>
  <si>
    <t xml:space="preserve">
B FS195 Phumelela</t>
  </si>
  <si>
    <t xml:space="preserve">
B FS196 Mantsopa</t>
  </si>
  <si>
    <t xml:space="preserve">
C DC19 Thabo Mofutsanyana</t>
  </si>
  <si>
    <t xml:space="preserve">
B FS201 Moqhaka</t>
  </si>
  <si>
    <t xml:space="preserve">
B FS203 Ngwathe</t>
  </si>
  <si>
    <t xml:space="preserve">
B FS204 Metsimaholo</t>
  </si>
  <si>
    <t xml:space="preserve">
B FS205 Mafube</t>
  </si>
  <si>
    <t xml:space="preserve">
C DC20 Fezile Dabi</t>
  </si>
  <si>
    <t>Transfers from Provincial Departments</t>
  </si>
  <si>
    <t>Municipal Allocations from Provincial Departments</t>
  </si>
  <si>
    <t>of which</t>
  </si>
  <si>
    <t>Total: Transfers from Provincial Departments</t>
  </si>
  <si>
    <t>MUNICIPAL SUPPORT PROGRAMME</t>
  </si>
  <si>
    <t>Provincial Treasury</t>
  </si>
  <si>
    <t>Limited Finanancial Support</t>
  </si>
  <si>
    <t>Cooperative Governance and Traditional Affairs</t>
  </si>
  <si>
    <t>Public Works and Infrastructure</t>
  </si>
  <si>
    <t>Property rates and Taxes</t>
  </si>
  <si>
    <t>ASSISTANCE TO LOCAL MUNICIPALITIES FOR LIBRARY SERVICES</t>
  </si>
  <si>
    <t>Sport, Arts, Culture and Recreation</t>
  </si>
</sst>
</file>

<file path=xl/styles.xml><?xml version="1.0" encoding="utf-8"?>
<styleSheet xmlns="http://schemas.openxmlformats.org/spreadsheetml/2006/main">
  <numFmts count="3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_);\(#,###\);"/>
    <numFmt numFmtId="185" formatCode="#\ ###\ ##0"/>
    <numFmt numFmtId="186" formatCode="#,###,##0_);\(#,###,##0\);_(* &quot;–&quot;???_);_(@_)"/>
    <numFmt numFmtId="187" formatCode="_(* #,##0,_);_(* \(#,##0,\);_(* &quot;- &quot;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185" fontId="5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indent="1"/>
      <protection/>
    </xf>
    <xf numFmtId="187" fontId="5" fillId="0" borderId="0" xfId="0" applyNumberFormat="1" applyFont="1" applyFill="1" applyBorder="1" applyAlignment="1" applyProtection="1">
      <alignment horizontal="right" vertical="center"/>
      <protection/>
    </xf>
    <xf numFmtId="187" fontId="5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NumberFormat="1" applyFont="1" applyFill="1" applyBorder="1" applyAlignment="1" applyProtection="1">
      <alignment horizontal="left" vertical="center" indent="2"/>
      <protection/>
    </xf>
    <xf numFmtId="187" fontId="0" fillId="0" borderId="11" xfId="0" applyNumberFormat="1" applyFont="1" applyFill="1" applyBorder="1" applyAlignment="1" applyProtection="1">
      <alignment horizontal="right" vertical="center"/>
      <protection/>
    </xf>
    <xf numFmtId="187" fontId="0" fillId="0" borderId="12" xfId="0" applyNumberFormat="1" applyFont="1" applyFill="1" applyBorder="1" applyAlignment="1" applyProtection="1">
      <alignment horizontal="right" vertical="center"/>
      <protection/>
    </xf>
    <xf numFmtId="187" fontId="0" fillId="0" borderId="13" xfId="0" applyNumberFormat="1" applyFont="1" applyFill="1" applyBorder="1" applyAlignment="1" applyProtection="1">
      <alignment horizontal="right" vertical="center"/>
      <protection/>
    </xf>
    <xf numFmtId="187" fontId="0" fillId="0" borderId="14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15" xfId="0" applyNumberFormat="1" applyFont="1" applyFill="1" applyBorder="1" applyAlignment="1" applyProtection="1">
      <alignment horizontal="right" vertical="center"/>
      <protection/>
    </xf>
    <xf numFmtId="187" fontId="0" fillId="0" borderId="16" xfId="0" applyNumberFormat="1" applyFont="1" applyFill="1" applyBorder="1" applyAlignment="1" applyProtection="1">
      <alignment horizontal="right" vertical="center"/>
      <protection/>
    </xf>
    <xf numFmtId="187" fontId="0" fillId="0" borderId="17" xfId="0" applyNumberFormat="1" applyFont="1" applyFill="1" applyBorder="1" applyAlignment="1" applyProtection="1">
      <alignment horizontal="right" vertical="center"/>
      <protection/>
    </xf>
    <xf numFmtId="18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/>
      <protection/>
    </xf>
    <xf numFmtId="187" fontId="0" fillId="0" borderId="0" xfId="0" applyNumberFormat="1" applyFill="1" applyBorder="1" applyAlignment="1" applyProtection="1">
      <alignment horizontal="right"/>
      <protection/>
    </xf>
    <xf numFmtId="0" fontId="5" fillId="0" borderId="19" xfId="0" applyNumberFormat="1" applyFont="1" applyFill="1" applyBorder="1" applyAlignment="1" applyProtection="1">
      <alignment horizontal="left" vertical="center" indent="1"/>
      <protection/>
    </xf>
    <xf numFmtId="187" fontId="5" fillId="0" borderId="19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/>
      <protection/>
    </xf>
    <xf numFmtId="187" fontId="5" fillId="0" borderId="0" xfId="0" applyNumberFormat="1" applyFont="1" applyFill="1" applyBorder="1" applyAlignment="1" applyProtection="1">
      <alignment horizontal="right"/>
      <protection/>
    </xf>
    <xf numFmtId="187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left" wrapText="1" indent="1"/>
      <protection/>
    </xf>
    <xf numFmtId="0" fontId="6" fillId="0" borderId="0" xfId="0" applyFont="1" applyAlignment="1" applyProtection="1">
      <alignment wrapText="1"/>
      <protection/>
    </xf>
    <xf numFmtId="187" fontId="6" fillId="0" borderId="0" xfId="0" applyNumberFormat="1" applyFont="1" applyFill="1" applyAlignment="1" applyProtection="1">
      <alignment horizontal="right" wrapText="1"/>
      <protection/>
    </xf>
    <xf numFmtId="0" fontId="7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wrapText="1"/>
      <protection/>
    </xf>
    <xf numFmtId="187" fontId="0" fillId="0" borderId="0" xfId="0" applyNumberFormat="1" applyFont="1" applyFill="1" applyAlignment="1" applyProtection="1">
      <alignment/>
      <protection/>
    </xf>
    <xf numFmtId="0" fontId="6" fillId="0" borderId="19" xfId="0" applyFont="1" applyBorder="1" applyAlignment="1" applyProtection="1">
      <alignment wrapText="1"/>
      <protection/>
    </xf>
    <xf numFmtId="0" fontId="47" fillId="0" borderId="0" xfId="0" applyFont="1" applyAlignment="1" applyProtection="1">
      <alignment wrapText="1"/>
      <protection/>
    </xf>
    <xf numFmtId="187" fontId="0" fillId="0" borderId="0" xfId="0" applyNumberFormat="1" applyFont="1" applyAlignment="1" applyProtection="1">
      <alignment/>
      <protection/>
    </xf>
    <xf numFmtId="187" fontId="0" fillId="0" borderId="0" xfId="0" applyNumberFormat="1" applyFont="1" applyAlignment="1" applyProtection="1">
      <alignment/>
      <protection/>
    </xf>
    <xf numFmtId="187" fontId="47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 horizontal="left" vertical="center" indent="2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="50" zoomScaleNormal="50" zoomScalePageLayoutView="0" workbookViewId="0" topLeftCell="A29">
      <selection activeCell="K49" sqref="K4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">
      <c r="A2" s="23"/>
      <c r="B2" s="23"/>
      <c r="C2" s="23"/>
      <c r="D2" s="23"/>
      <c r="E2" s="36"/>
      <c r="F2" s="36"/>
      <c r="G2" s="36"/>
      <c r="H2" s="36"/>
    </row>
    <row r="3" spans="1:8" ht="25.5">
      <c r="A3" s="23"/>
      <c r="B3" s="23"/>
      <c r="C3" s="23"/>
      <c r="D3" s="23"/>
      <c r="E3" s="24" t="s">
        <v>1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4469699000</v>
      </c>
      <c r="G5" s="3">
        <v>4814234000</v>
      </c>
      <c r="H5" s="3">
        <v>5140723000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2523290000</v>
      </c>
      <c r="G7" s="4">
        <f>SUM(G8:G19)</f>
        <v>2242700000</v>
      </c>
      <c r="H7" s="4">
        <f>SUM(H8:H19)</f>
        <v>2318419000</v>
      </c>
    </row>
    <row r="8" spans="1:8" ht="12.75">
      <c r="A8" s="23"/>
      <c r="B8" s="23"/>
      <c r="C8" s="23"/>
      <c r="D8" s="23"/>
      <c r="E8" s="28" t="s">
        <v>9</v>
      </c>
      <c r="F8" s="11">
        <v>746257000</v>
      </c>
      <c r="G8" s="11">
        <v>779631000</v>
      </c>
      <c r="H8" s="11">
        <v>822878000</v>
      </c>
    </row>
    <row r="9" spans="1:8" ht="12.75">
      <c r="A9" s="23"/>
      <c r="B9" s="23"/>
      <c r="C9" s="23"/>
      <c r="D9" s="23"/>
      <c r="E9" s="28" t="s">
        <v>10</v>
      </c>
      <c r="F9" s="11">
        <v>754593000</v>
      </c>
      <c r="G9" s="11">
        <v>495269000</v>
      </c>
      <c r="H9" s="11">
        <v>491759000</v>
      </c>
    </row>
    <row r="10" spans="1:8" ht="12.75">
      <c r="A10" s="23"/>
      <c r="B10" s="23"/>
      <c r="C10" s="23"/>
      <c r="D10" s="23"/>
      <c r="E10" s="28" t="s">
        <v>11</v>
      </c>
      <c r="F10" s="20">
        <v>242210000</v>
      </c>
      <c r="G10" s="20">
        <v>223443000</v>
      </c>
      <c r="H10" s="20">
        <v>233123000</v>
      </c>
    </row>
    <row r="11" spans="1:8" ht="12.75">
      <c r="A11" s="23"/>
      <c r="B11" s="23"/>
      <c r="C11" s="23"/>
      <c r="D11" s="23"/>
      <c r="E11" s="28" t="s">
        <v>12</v>
      </c>
      <c r="F11" s="11">
        <v>119437000</v>
      </c>
      <c r="G11" s="11">
        <v>127601000</v>
      </c>
      <c r="H11" s="11">
        <v>136439000</v>
      </c>
    </row>
    <row r="12" spans="1:8" ht="12.75">
      <c r="A12" s="23"/>
      <c r="B12" s="23"/>
      <c r="C12" s="23"/>
      <c r="D12" s="23"/>
      <c r="E12" s="28" t="s">
        <v>13</v>
      </c>
      <c r="F12" s="20">
        <v>10000000</v>
      </c>
      <c r="G12" s="20">
        <v>10000000</v>
      </c>
      <c r="H12" s="20">
        <v>11003000</v>
      </c>
    </row>
    <row r="13" spans="1:8" ht="12.75">
      <c r="A13" s="23"/>
      <c r="B13" s="23"/>
      <c r="C13" s="23"/>
      <c r="D13" s="23"/>
      <c r="E13" s="28" t="s">
        <v>14</v>
      </c>
      <c r="F13" s="20">
        <v>9099000</v>
      </c>
      <c r="G13" s="20">
        <v>9599000</v>
      </c>
      <c r="H13" s="20">
        <v>10155000</v>
      </c>
    </row>
    <row r="14" spans="1:8" ht="12.75">
      <c r="A14" s="23"/>
      <c r="B14" s="23"/>
      <c r="C14" s="23"/>
      <c r="D14" s="23"/>
      <c r="E14" s="28" t="s">
        <v>15</v>
      </c>
      <c r="F14" s="20">
        <v>6450000</v>
      </c>
      <c r="G14" s="20">
        <v>12932000</v>
      </c>
      <c r="H14" s="20">
        <v>13673000</v>
      </c>
    </row>
    <row r="15" spans="1:8" ht="12.75">
      <c r="A15" s="23"/>
      <c r="B15" s="23"/>
      <c r="C15" s="23"/>
      <c r="D15" s="23"/>
      <c r="E15" s="28" t="s">
        <v>16</v>
      </c>
      <c r="F15" s="11">
        <v>219608000</v>
      </c>
      <c r="G15" s="11">
        <v>209608000</v>
      </c>
      <c r="H15" s="11">
        <v>206790000</v>
      </c>
    </row>
    <row r="16" spans="1:8" ht="12.75">
      <c r="A16" s="23"/>
      <c r="B16" s="23"/>
      <c r="C16" s="23"/>
      <c r="D16" s="23"/>
      <c r="E16" s="28" t="s">
        <v>17</v>
      </c>
      <c r="F16" s="11">
        <v>415636000</v>
      </c>
      <c r="G16" s="11">
        <v>374617000</v>
      </c>
      <c r="H16" s="11">
        <v>392599000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107562000</v>
      </c>
      <c r="G20" s="3">
        <f>SUM(G21:G29)</f>
        <v>86100000</v>
      </c>
      <c r="H20" s="3">
        <f>SUM(H21:H29)</f>
        <v>83470000</v>
      </c>
    </row>
    <row r="21" spans="1:8" ht="12.75">
      <c r="A21" s="23"/>
      <c r="B21" s="23"/>
      <c r="C21" s="23"/>
      <c r="D21" s="23"/>
      <c r="E21" s="28" t="s">
        <v>22</v>
      </c>
      <c r="F21" s="20">
        <v>54900000</v>
      </c>
      <c r="G21" s="20">
        <v>59600000</v>
      </c>
      <c r="H21" s="20">
        <v>62470000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29162000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>
        <v>2500000</v>
      </c>
      <c r="G24" s="11">
        <v>3500000</v>
      </c>
      <c r="H24" s="11">
        <v>4000000</v>
      </c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>
        <v>21000000</v>
      </c>
      <c r="G26" s="11">
        <v>23000000</v>
      </c>
      <c r="H26" s="11">
        <v>17000000</v>
      </c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7100551000</v>
      </c>
      <c r="G30" s="19">
        <f>+G5+G6+G7+G20</f>
        <v>7143034000</v>
      </c>
      <c r="H30" s="19">
        <f>+H5+H6+H7+H20</f>
        <v>7542612000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1021086000</v>
      </c>
      <c r="G32" s="3">
        <f>SUM(G33:G38)</f>
        <v>632748000</v>
      </c>
      <c r="H32" s="3">
        <f>SUM(H33:H38)</f>
        <v>740329000</v>
      </c>
    </row>
    <row r="33" spans="1:8" ht="12.75">
      <c r="A33" s="23"/>
      <c r="B33" s="23"/>
      <c r="C33" s="23"/>
      <c r="D33" s="23"/>
      <c r="E33" s="28" t="s">
        <v>16</v>
      </c>
      <c r="F33" s="11">
        <v>737716000</v>
      </c>
      <c r="G33" s="11">
        <v>571862000</v>
      </c>
      <c r="H33" s="11">
        <v>665565000</v>
      </c>
    </row>
    <row r="34" spans="1:8" ht="12.75">
      <c r="A34" s="23"/>
      <c r="B34" s="23"/>
      <c r="C34" s="23"/>
      <c r="D34" s="23"/>
      <c r="E34" s="28" t="s">
        <v>34</v>
      </c>
      <c r="F34" s="11">
        <v>70192000</v>
      </c>
      <c r="G34" s="11">
        <v>59886000</v>
      </c>
      <c r="H34" s="11">
        <v>73764000</v>
      </c>
    </row>
    <row r="35" spans="1:8" ht="12.75">
      <c r="A35" s="23"/>
      <c r="B35" s="23"/>
      <c r="C35" s="23"/>
      <c r="D35" s="23"/>
      <c r="E35" s="28" t="s">
        <v>35</v>
      </c>
      <c r="F35" s="11">
        <v>300000</v>
      </c>
      <c r="G35" s="11">
        <v>1000000</v>
      </c>
      <c r="H35" s="11">
        <v>1000000</v>
      </c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>
        <v>212878000</v>
      </c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20000000</v>
      </c>
      <c r="G39" s="3">
        <f>SUM(G40:G40)</f>
        <v>19600000</v>
      </c>
      <c r="H39" s="3">
        <f>SUM(H40:H40)</f>
        <v>11820000</v>
      </c>
    </row>
    <row r="40" spans="1:8" ht="12.75">
      <c r="A40" s="23"/>
      <c r="B40" s="23"/>
      <c r="C40" s="23"/>
      <c r="D40" s="23"/>
      <c r="E40" s="28" t="s">
        <v>23</v>
      </c>
      <c r="F40" s="20">
        <v>20000000</v>
      </c>
      <c r="G40" s="20">
        <v>19600000</v>
      </c>
      <c r="H40" s="20">
        <v>11820000</v>
      </c>
    </row>
    <row r="41" spans="1:8" ht="13.5">
      <c r="A41" s="23"/>
      <c r="B41" s="23"/>
      <c r="C41" s="23"/>
      <c r="D41" s="23"/>
      <c r="E41" s="31" t="s">
        <v>38</v>
      </c>
      <c r="F41" s="32">
        <f>+F32+F39</f>
        <v>1041086000</v>
      </c>
      <c r="G41" s="32">
        <f>+G32+G39</f>
        <v>652348000</v>
      </c>
      <c r="H41" s="32">
        <f>+H32+H39</f>
        <v>752149000</v>
      </c>
    </row>
    <row r="42" spans="1:8" ht="13.5">
      <c r="A42" s="23"/>
      <c r="B42" s="23"/>
      <c r="C42" s="23"/>
      <c r="D42" s="23"/>
      <c r="E42" s="31" t="s">
        <v>39</v>
      </c>
      <c r="F42" s="32">
        <f>+F30+F41</f>
        <v>8141637000</v>
      </c>
      <c r="G42" s="32">
        <f>+G30+G41</f>
        <v>7795382000</v>
      </c>
      <c r="H42" s="32">
        <f>+H30+H41</f>
        <v>8294761000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63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64</v>
      </c>
      <c r="F45" s="4">
        <f>SUM(F47+F53+F59+F65+F71+F77+F83+F89+F95+F101+F107+F113)</f>
        <v>429796000</v>
      </c>
      <c r="G45" s="4">
        <f>SUM(G47+G53+G59+G65+G71+G77+G83+G89+G95+G101+G107+G113)</f>
        <v>511662000</v>
      </c>
      <c r="H45" s="4">
        <f>SUM(H47+H53+H59+H65+H71+H77+H83+H89+H95+H101+H107+H113)</f>
        <v>471064000</v>
      </c>
    </row>
    <row r="46" spans="1:8" ht="12.75">
      <c r="A46" s="23"/>
      <c r="B46" s="23"/>
      <c r="C46" s="23"/>
      <c r="D46" s="23"/>
      <c r="E46" s="5" t="s">
        <v>65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68</v>
      </c>
      <c r="F47" s="3">
        <f>SUM(F48:F51)</f>
        <v>11000000</v>
      </c>
      <c r="G47" s="3">
        <f>SUM(G48:G51)</f>
        <v>10000000</v>
      </c>
      <c r="H47" s="3">
        <f>SUM(H48:H51)</f>
        <v>12000000</v>
      </c>
    </row>
    <row r="48" spans="1:8" ht="12">
      <c r="A48" s="23"/>
      <c r="B48" s="23"/>
      <c r="C48" s="23"/>
      <c r="D48" s="23"/>
      <c r="E48" s="6" t="s">
        <v>67</v>
      </c>
      <c r="F48" s="7">
        <f>SUM(MAN:DC20!F48)</f>
        <v>11000000</v>
      </c>
      <c r="G48" s="8">
        <f>SUM(MAN:DC20!G48)</f>
        <v>10000000</v>
      </c>
      <c r="H48" s="9">
        <f>SUM(MAN:DC20!H48)</f>
        <v>12000000</v>
      </c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70</v>
      </c>
      <c r="F53" s="3">
        <f>SUM(F54:F57)</f>
        <v>16000000</v>
      </c>
      <c r="G53" s="3">
        <f>SUM(G54:G57)</f>
        <v>14970000</v>
      </c>
      <c r="H53" s="3">
        <f>SUM(H54:H57)</f>
        <v>14404000</v>
      </c>
    </row>
    <row r="54" spans="1:8" ht="12">
      <c r="A54" s="23"/>
      <c r="B54" s="23"/>
      <c r="C54" s="23"/>
      <c r="D54" s="23"/>
      <c r="E54" s="37" t="s">
        <v>69</v>
      </c>
      <c r="F54" s="7">
        <f>SUM(MAN:DC20!F54)</f>
        <v>16000000</v>
      </c>
      <c r="G54" s="8">
        <f>SUM(MAN:DC20!G54)</f>
        <v>14970000</v>
      </c>
      <c r="H54" s="9">
        <f>SUM(MAN:DC20!H54)</f>
        <v>14404000</v>
      </c>
    </row>
    <row r="55" spans="1:8" ht="12">
      <c r="A55" s="23"/>
      <c r="B55" s="23"/>
      <c r="C55" s="23"/>
      <c r="D55" s="23"/>
      <c r="E55" s="6"/>
      <c r="F55" s="10"/>
      <c r="G55" s="11"/>
      <c r="H55" s="12"/>
    </row>
    <row r="56" spans="1:8" ht="12">
      <c r="A56" s="23"/>
      <c r="B56" s="23"/>
      <c r="C56" s="23"/>
      <c r="D56" s="23"/>
      <c r="E56" s="6"/>
      <c r="F56" s="10"/>
      <c r="G56" s="11"/>
      <c r="H56" s="12"/>
    </row>
    <row r="57" spans="1:8" ht="12">
      <c r="A57" s="23"/>
      <c r="B57" s="23"/>
      <c r="C57" s="23"/>
      <c r="D57" s="23"/>
      <c r="E57" s="6"/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71</v>
      </c>
      <c r="F59" s="3">
        <f>SUM(F60:F63)</f>
        <v>396296000</v>
      </c>
      <c r="G59" s="3">
        <f>SUM(G60:G63)</f>
        <v>480192000</v>
      </c>
      <c r="H59" s="3">
        <f>SUM(H60:H63)</f>
        <v>438160000</v>
      </c>
    </row>
    <row r="60" spans="1:8" ht="12">
      <c r="A60" s="23"/>
      <c r="B60" s="23"/>
      <c r="C60" s="23"/>
      <c r="D60" s="23"/>
      <c r="E60" s="37" t="s">
        <v>72</v>
      </c>
      <c r="F60" s="7">
        <f>SUM(MAN:DC20!F60)</f>
        <v>396296000</v>
      </c>
      <c r="G60" s="8">
        <f>SUM(MAN:DC20!G60)</f>
        <v>480192000</v>
      </c>
      <c r="H60" s="9">
        <f>SUM(MAN:DC20!H60)</f>
        <v>438160000</v>
      </c>
    </row>
    <row r="61" spans="1:8" ht="12">
      <c r="A61" s="23"/>
      <c r="B61" s="23"/>
      <c r="C61" s="23"/>
      <c r="D61" s="23"/>
      <c r="E61" s="6"/>
      <c r="F61" s="10"/>
      <c r="G61" s="11"/>
      <c r="H61" s="12"/>
    </row>
    <row r="62" spans="1:8" ht="12">
      <c r="A62" s="23"/>
      <c r="B62" s="23"/>
      <c r="C62" s="23"/>
      <c r="D62" s="23"/>
      <c r="E62" s="6"/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74</v>
      </c>
      <c r="F65" s="3">
        <f>SUM(F66:F69)</f>
        <v>6500000</v>
      </c>
      <c r="G65" s="3">
        <f>SUM(G66:G69)</f>
        <v>6500000</v>
      </c>
      <c r="H65" s="3">
        <f>SUM(H66:H69)</f>
        <v>6500000</v>
      </c>
    </row>
    <row r="66" spans="1:8" ht="12">
      <c r="A66" s="23"/>
      <c r="B66" s="23"/>
      <c r="C66" s="23"/>
      <c r="D66" s="23"/>
      <c r="E66" s="6" t="s">
        <v>73</v>
      </c>
      <c r="F66" s="7">
        <f>SUM(MAN:DC20!F66)</f>
        <v>6500000</v>
      </c>
      <c r="G66" s="8">
        <f>SUM(MAN:DC20!G66)</f>
        <v>6500000</v>
      </c>
      <c r="H66" s="9">
        <f>SUM(MAN:DC20!H66)</f>
        <v>6500000</v>
      </c>
    </row>
    <row r="67" spans="1:8" ht="12">
      <c r="A67" s="23"/>
      <c r="B67" s="23"/>
      <c r="C67" s="23"/>
      <c r="D67" s="23"/>
      <c r="E67" s="6"/>
      <c r="F67" s="10"/>
      <c r="G67" s="11"/>
      <c r="H67" s="12"/>
    </row>
    <row r="68" spans="1:8" ht="12">
      <c r="A68" s="23"/>
      <c r="B68" s="23"/>
      <c r="C68" s="23"/>
      <c r="D68" s="23"/>
      <c r="E68" s="6"/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/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">
      <c r="A78" s="23"/>
      <c r="B78" s="23"/>
      <c r="C78" s="23"/>
      <c r="D78" s="23"/>
      <c r="E78" s="6"/>
      <c r="F78" s="7"/>
      <c r="G78" s="8"/>
      <c r="H78" s="9"/>
    </row>
    <row r="79" spans="1:8" ht="12">
      <c r="A79" s="23"/>
      <c r="B79" s="23"/>
      <c r="C79" s="23"/>
      <c r="D79" s="23"/>
      <c r="E79" s="6"/>
      <c r="F79" s="10"/>
      <c r="G79" s="11"/>
      <c r="H79" s="12"/>
    </row>
    <row r="80" spans="1:8" ht="12">
      <c r="A80" s="23"/>
      <c r="B80" s="23"/>
      <c r="C80" s="23"/>
      <c r="D80" s="23"/>
      <c r="E80" s="6"/>
      <c r="F80" s="10"/>
      <c r="G80" s="11"/>
      <c r="H80" s="12"/>
    </row>
    <row r="81" spans="1:8" ht="12">
      <c r="A81" s="23"/>
      <c r="B81" s="23"/>
      <c r="C81" s="23"/>
      <c r="D81" s="23"/>
      <c r="E81" s="6"/>
      <c r="F81" s="13"/>
      <c r="G81" s="14"/>
      <c r="H81" s="15"/>
    </row>
    <row r="82" spans="1:8" ht="12">
      <c r="A82" s="23"/>
      <c r="B82" s="23"/>
      <c r="C82" s="23"/>
      <c r="D82" s="23"/>
      <c r="E82" s="16"/>
      <c r="F82" s="17"/>
      <c r="G82" s="17"/>
      <c r="H82" s="17"/>
    </row>
    <row r="83" spans="1:8" ht="12.75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">
      <c r="A84" s="23"/>
      <c r="B84" s="23"/>
      <c r="C84" s="23"/>
      <c r="D84" s="23"/>
      <c r="E84" s="6"/>
      <c r="F84" s="7"/>
      <c r="G84" s="8"/>
      <c r="H84" s="9"/>
    </row>
    <row r="85" spans="1:8" ht="12">
      <c r="A85" s="23"/>
      <c r="B85" s="23"/>
      <c r="C85" s="23"/>
      <c r="D85" s="23"/>
      <c r="E85" s="6"/>
      <c r="F85" s="10"/>
      <c r="G85" s="11"/>
      <c r="H85" s="12"/>
    </row>
    <row r="86" spans="1:8" ht="12">
      <c r="A86" s="23"/>
      <c r="B86" s="23"/>
      <c r="C86" s="23"/>
      <c r="D86" s="23"/>
      <c r="E86" s="6"/>
      <c r="F86" s="10"/>
      <c r="G86" s="11"/>
      <c r="H86" s="12"/>
    </row>
    <row r="87" spans="1:8" ht="12">
      <c r="A87" s="23"/>
      <c r="B87" s="23"/>
      <c r="C87" s="23"/>
      <c r="D87" s="23"/>
      <c r="E87" s="6"/>
      <c r="F87" s="13"/>
      <c r="G87" s="14"/>
      <c r="H87" s="15"/>
    </row>
    <row r="88" spans="1:8" ht="12">
      <c r="A88" s="23"/>
      <c r="B88" s="23"/>
      <c r="C88" s="23"/>
      <c r="D88" s="23"/>
      <c r="E88" s="16"/>
      <c r="F88" s="17"/>
      <c r="G88" s="17"/>
      <c r="H88" s="17"/>
    </row>
    <row r="89" spans="1:8" ht="12.75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">
      <c r="A90" s="23"/>
      <c r="B90" s="23"/>
      <c r="C90" s="23"/>
      <c r="D90" s="23"/>
      <c r="E90" s="6"/>
      <c r="F90" s="7"/>
      <c r="G90" s="8"/>
      <c r="H90" s="9"/>
    </row>
    <row r="91" spans="1:8" ht="12">
      <c r="A91" s="23"/>
      <c r="B91" s="23"/>
      <c r="C91" s="23"/>
      <c r="D91" s="23"/>
      <c r="E91" s="6"/>
      <c r="F91" s="10"/>
      <c r="G91" s="11"/>
      <c r="H91" s="12"/>
    </row>
    <row r="92" spans="1:8" ht="12">
      <c r="A92" s="23"/>
      <c r="B92" s="23"/>
      <c r="C92" s="23"/>
      <c r="D92" s="23"/>
      <c r="E92" s="6"/>
      <c r="F92" s="10"/>
      <c r="G92" s="11"/>
      <c r="H92" s="12"/>
    </row>
    <row r="93" spans="1:8" ht="12">
      <c r="A93" s="23"/>
      <c r="B93" s="23"/>
      <c r="C93" s="23"/>
      <c r="D93" s="23"/>
      <c r="E93" s="6"/>
      <c r="F93" s="13"/>
      <c r="G93" s="14"/>
      <c r="H93" s="15"/>
    </row>
    <row r="94" spans="1:8" ht="12">
      <c r="A94" s="23"/>
      <c r="B94" s="23"/>
      <c r="C94" s="23"/>
      <c r="D94" s="23"/>
      <c r="E94" s="16"/>
      <c r="F94" s="17"/>
      <c r="G94" s="17"/>
      <c r="H94" s="17"/>
    </row>
    <row r="95" spans="1:8" ht="12.75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">
      <c r="A96" s="23"/>
      <c r="B96" s="23"/>
      <c r="C96" s="23"/>
      <c r="D96" s="23"/>
      <c r="E96" s="6"/>
      <c r="F96" s="7"/>
      <c r="G96" s="8"/>
      <c r="H96" s="9"/>
    </row>
    <row r="97" spans="1:8" ht="12">
      <c r="A97" s="23"/>
      <c r="B97" s="23"/>
      <c r="C97" s="23"/>
      <c r="D97" s="23"/>
      <c r="E97" s="6"/>
      <c r="F97" s="10"/>
      <c r="G97" s="11"/>
      <c r="H97" s="12"/>
    </row>
    <row r="98" spans="1:8" ht="12">
      <c r="A98" s="23"/>
      <c r="B98" s="23"/>
      <c r="C98" s="23"/>
      <c r="D98" s="23"/>
      <c r="E98" s="6"/>
      <c r="F98" s="10"/>
      <c r="G98" s="11"/>
      <c r="H98" s="12"/>
    </row>
    <row r="99" spans="1:8" ht="12">
      <c r="A99" s="23"/>
      <c r="B99" s="23"/>
      <c r="C99" s="23"/>
      <c r="D99" s="23"/>
      <c r="E99" s="6"/>
      <c r="F99" s="13"/>
      <c r="G99" s="14"/>
      <c r="H99" s="15"/>
    </row>
    <row r="100" spans="1:8" ht="12">
      <c r="A100" s="23"/>
      <c r="B100" s="23"/>
      <c r="C100" s="23"/>
      <c r="D100" s="23"/>
      <c r="E100" s="16"/>
      <c r="F100" s="17"/>
      <c r="G100" s="17"/>
      <c r="H100" s="17"/>
    </row>
    <row r="101" spans="5:8" ht="12.75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">
      <c r="E102" s="6"/>
      <c r="F102" s="7"/>
      <c r="G102" s="8"/>
      <c r="H102" s="9"/>
    </row>
    <row r="103" spans="5:8" ht="12">
      <c r="E103" s="6"/>
      <c r="F103" s="10"/>
      <c r="G103" s="11"/>
      <c r="H103" s="12"/>
    </row>
    <row r="104" spans="5:8" ht="12">
      <c r="E104" s="6"/>
      <c r="F104" s="10"/>
      <c r="G104" s="11"/>
      <c r="H104" s="12"/>
    </row>
    <row r="105" spans="5:8" ht="12">
      <c r="E105" s="6"/>
      <c r="F105" s="13"/>
      <c r="G105" s="14"/>
      <c r="H105" s="15"/>
    </row>
    <row r="106" spans="5:8" ht="12">
      <c r="E106" s="16"/>
      <c r="F106" s="17"/>
      <c r="G106" s="17"/>
      <c r="H106" s="17"/>
    </row>
    <row r="107" spans="5:8" ht="12.75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">
      <c r="E108" s="6"/>
      <c r="F108" s="7"/>
      <c r="G108" s="8"/>
      <c r="H108" s="9"/>
    </row>
    <row r="109" spans="5:8" ht="12">
      <c r="E109" s="6"/>
      <c r="F109" s="10"/>
      <c r="G109" s="11"/>
      <c r="H109" s="12"/>
    </row>
    <row r="110" spans="5:8" ht="12">
      <c r="E110" s="6"/>
      <c r="F110" s="10"/>
      <c r="G110" s="11"/>
      <c r="H110" s="12"/>
    </row>
    <row r="111" spans="5:8" ht="12">
      <c r="E111" s="6"/>
      <c r="F111" s="13"/>
      <c r="G111" s="14"/>
      <c r="H111" s="15"/>
    </row>
    <row r="112" spans="5:8" ht="12">
      <c r="E112" s="16"/>
      <c r="F112" s="17"/>
      <c r="G112" s="17"/>
      <c r="H112" s="17"/>
    </row>
    <row r="113" spans="5:8" ht="12.75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">
      <c r="E114" s="6"/>
      <c r="F114" s="7"/>
      <c r="G114" s="8"/>
      <c r="H114" s="9"/>
    </row>
    <row r="115" spans="5:8" ht="12">
      <c r="E115" s="6"/>
      <c r="F115" s="10"/>
      <c r="G115" s="11"/>
      <c r="H115" s="12"/>
    </row>
    <row r="116" spans="5:8" ht="12">
      <c r="E116" s="6"/>
      <c r="F116" s="10"/>
      <c r="G116" s="11"/>
      <c r="H116" s="12"/>
    </row>
    <row r="117" spans="5:8" ht="12">
      <c r="E117" s="6"/>
      <c r="F117" s="13"/>
      <c r="G117" s="14"/>
      <c r="H117" s="15"/>
    </row>
    <row r="118" spans="5:8" ht="12.75">
      <c r="E118" s="18" t="s">
        <v>66</v>
      </c>
      <c r="F118" s="19">
        <f>SUM(F45)</f>
        <v>429796000</v>
      </c>
      <c r="G118" s="19">
        <f>SUM(G45)</f>
        <v>511662000</v>
      </c>
      <c r="H118" s="19">
        <f>SUM(H45)</f>
        <v>471064000</v>
      </c>
    </row>
    <row r="119" spans="6:8" ht="12">
      <c r="F119" s="22"/>
      <c r="G119" s="22"/>
      <c r="H119" s="22"/>
    </row>
    <row r="120" spans="6:8" ht="12">
      <c r="F120" s="22"/>
      <c r="G120" s="22"/>
      <c r="H120" s="22"/>
    </row>
    <row r="121" spans="6:8" ht="12">
      <c r="F121" s="22"/>
      <c r="G121" s="22"/>
      <c r="H121" s="22"/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="70" zoomScaleNormal="70" zoomScalePageLayoutView="0" workbookViewId="0" topLeftCell="A37">
      <selection activeCell="F60" sqref="F60:H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">
      <c r="A2" s="23"/>
      <c r="B2" s="23"/>
      <c r="C2" s="23"/>
      <c r="D2" s="23"/>
      <c r="E2" s="36"/>
      <c r="F2" s="36"/>
      <c r="G2" s="36"/>
      <c r="H2" s="36"/>
    </row>
    <row r="3" spans="1:8" ht="25.5">
      <c r="A3" s="23"/>
      <c r="B3" s="23"/>
      <c r="C3" s="23"/>
      <c r="D3" s="23"/>
      <c r="E3" s="24" t="s">
        <v>48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543954000</v>
      </c>
      <c r="G5" s="3">
        <v>587652000</v>
      </c>
      <c r="H5" s="3">
        <v>629693000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153247000</v>
      </c>
      <c r="G7" s="4">
        <f>SUM(G8:G19)</f>
        <v>163862000</v>
      </c>
      <c r="H7" s="4">
        <f>SUM(H8:H19)</f>
        <v>174830000</v>
      </c>
    </row>
    <row r="8" spans="1:8" ht="12.75">
      <c r="A8" s="23"/>
      <c r="B8" s="23"/>
      <c r="C8" s="23"/>
      <c r="D8" s="23"/>
      <c r="E8" s="28" t="s">
        <v>9</v>
      </c>
      <c r="F8" s="11">
        <v>118247000</v>
      </c>
      <c r="G8" s="11">
        <v>128862000</v>
      </c>
      <c r="H8" s="11">
        <v>136630000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>
        <v>10000000</v>
      </c>
      <c r="H11" s="11">
        <v>12000000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35000000</v>
      </c>
      <c r="G16" s="11">
        <v>25000000</v>
      </c>
      <c r="H16" s="11">
        <v>26200000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4748000</v>
      </c>
      <c r="G20" s="3">
        <f>SUM(G21:G29)</f>
        <v>3200000</v>
      </c>
      <c r="H20" s="3">
        <f>SUM(H21:H29)</f>
        <v>3300000</v>
      </c>
    </row>
    <row r="21" spans="1:8" ht="12.75">
      <c r="A21" s="23"/>
      <c r="B21" s="23"/>
      <c r="C21" s="23"/>
      <c r="D21" s="23"/>
      <c r="E21" s="28" t="s">
        <v>22</v>
      </c>
      <c r="F21" s="20">
        <v>3000000</v>
      </c>
      <c r="G21" s="20">
        <v>3200000</v>
      </c>
      <c r="H21" s="20">
        <v>3300000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1748000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701949000</v>
      </c>
      <c r="G30" s="19">
        <f>+G5+G6+G7+G20</f>
        <v>754714000</v>
      </c>
      <c r="H30" s="19">
        <f>+H5+H6+H7+H20</f>
        <v>807823000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25359000</v>
      </c>
      <c r="G32" s="3">
        <f>SUM(G33:G38)</f>
        <v>122667000</v>
      </c>
      <c r="H32" s="3">
        <f>SUM(H33:H38)</f>
        <v>187075000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>
        <v>115862000</v>
      </c>
      <c r="H33" s="11">
        <v>162165000</v>
      </c>
    </row>
    <row r="34" spans="1:8" ht="12.75">
      <c r="A34" s="23"/>
      <c r="B34" s="23"/>
      <c r="C34" s="23"/>
      <c r="D34" s="23"/>
      <c r="E34" s="28" t="s">
        <v>34</v>
      </c>
      <c r="F34" s="11">
        <v>25359000</v>
      </c>
      <c r="G34" s="11">
        <v>6805000</v>
      </c>
      <c r="H34" s="11">
        <v>24910000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1200000</v>
      </c>
      <c r="G39" s="3">
        <f>SUM(G40:G40)</f>
        <v>1260000</v>
      </c>
      <c r="H39" s="3">
        <f>SUM(H40:H40)</f>
        <v>2000000</v>
      </c>
    </row>
    <row r="40" spans="1:8" ht="12.75">
      <c r="A40" s="23"/>
      <c r="B40" s="23"/>
      <c r="C40" s="23"/>
      <c r="D40" s="23"/>
      <c r="E40" s="28" t="s">
        <v>23</v>
      </c>
      <c r="F40" s="20">
        <v>1200000</v>
      </c>
      <c r="G40" s="20">
        <v>1260000</v>
      </c>
      <c r="H40" s="20">
        <v>2000000</v>
      </c>
    </row>
    <row r="41" spans="1:8" ht="13.5">
      <c r="A41" s="23"/>
      <c r="B41" s="23"/>
      <c r="C41" s="23"/>
      <c r="D41" s="23"/>
      <c r="E41" s="31" t="s">
        <v>38</v>
      </c>
      <c r="F41" s="34">
        <f>+F32+F39</f>
        <v>26559000</v>
      </c>
      <c r="G41" s="34">
        <f>+G32+G39</f>
        <v>123927000</v>
      </c>
      <c r="H41" s="34">
        <f>+H32+H39</f>
        <v>189075000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728508000</v>
      </c>
      <c r="G42" s="34">
        <f>+G30+G41</f>
        <v>878641000</v>
      </c>
      <c r="H42" s="34">
        <f>+H30+H41</f>
        <v>996898000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63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64</v>
      </c>
      <c r="F45" s="4">
        <f>SUM(F47+F53+F59+F65+F71+F77+F83+F89+F95+F101+F107+F113)</f>
        <v>50557000</v>
      </c>
      <c r="G45" s="4">
        <f>SUM(G47+G53+G59+G65+G71+G77+G83+G89+G95+G101+G107+G113)</f>
        <v>53338000</v>
      </c>
      <c r="H45" s="4">
        <f>SUM(H47+H53+H59+H65+H71+H77+H83+H89+H95+H101+H107+H113)</f>
        <v>55898000</v>
      </c>
    </row>
    <row r="46" spans="1:8" ht="12.75">
      <c r="A46" s="23"/>
      <c r="B46" s="23"/>
      <c r="C46" s="23"/>
      <c r="D46" s="23"/>
      <c r="E46" s="5" t="s">
        <v>65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68</v>
      </c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67</v>
      </c>
      <c r="F48" s="7"/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70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3"/>
      <c r="B54" s="23"/>
      <c r="C54" s="23"/>
      <c r="D54" s="23"/>
      <c r="E54" s="6" t="s">
        <v>69</v>
      </c>
      <c r="F54" s="7"/>
      <c r="G54" s="8"/>
      <c r="H54" s="9"/>
    </row>
    <row r="55" spans="1:8" ht="12">
      <c r="A55" s="23"/>
      <c r="B55" s="23"/>
      <c r="C55" s="23"/>
      <c r="D55" s="23"/>
      <c r="E55" s="6"/>
      <c r="F55" s="10"/>
      <c r="G55" s="11"/>
      <c r="H55" s="12"/>
    </row>
    <row r="56" spans="1:8" ht="12">
      <c r="A56" s="23"/>
      <c r="B56" s="23"/>
      <c r="C56" s="23"/>
      <c r="D56" s="23"/>
      <c r="E56" s="6"/>
      <c r="F56" s="10"/>
      <c r="G56" s="11"/>
      <c r="H56" s="12"/>
    </row>
    <row r="57" spans="1:8" ht="12">
      <c r="A57" s="23"/>
      <c r="B57" s="23"/>
      <c r="C57" s="23"/>
      <c r="D57" s="23"/>
      <c r="E57" s="6"/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71</v>
      </c>
      <c r="F59" s="3">
        <f>SUM(F60:F63)</f>
        <v>50557000</v>
      </c>
      <c r="G59" s="3">
        <f>SUM(G60:G63)</f>
        <v>53338000</v>
      </c>
      <c r="H59" s="3">
        <f>SUM(H60:H63)</f>
        <v>55898000</v>
      </c>
    </row>
    <row r="60" spans="1:8" ht="12">
      <c r="A60" s="23"/>
      <c r="B60" s="23"/>
      <c r="C60" s="23"/>
      <c r="D60" s="23"/>
      <c r="E60" s="6" t="s">
        <v>72</v>
      </c>
      <c r="F60" s="7">
        <v>50557000</v>
      </c>
      <c r="G60" s="8">
        <v>53338000</v>
      </c>
      <c r="H60" s="9">
        <v>55898000</v>
      </c>
    </row>
    <row r="61" spans="1:8" ht="12">
      <c r="A61" s="23"/>
      <c r="B61" s="23"/>
      <c r="C61" s="23"/>
      <c r="D61" s="23"/>
      <c r="E61" s="6"/>
      <c r="F61" s="10"/>
      <c r="G61" s="11"/>
      <c r="H61" s="12"/>
    </row>
    <row r="62" spans="1:8" ht="12">
      <c r="A62" s="23"/>
      <c r="B62" s="23"/>
      <c r="C62" s="23"/>
      <c r="D62" s="23"/>
      <c r="E62" s="6"/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74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3"/>
      <c r="B66" s="23"/>
      <c r="C66" s="23"/>
      <c r="D66" s="23"/>
      <c r="E66" s="6" t="s">
        <v>73</v>
      </c>
      <c r="F66" s="7"/>
      <c r="G66" s="8"/>
      <c r="H66" s="9"/>
    </row>
    <row r="67" spans="1:8" ht="12">
      <c r="A67" s="23"/>
      <c r="B67" s="23"/>
      <c r="C67" s="23"/>
      <c r="D67" s="23"/>
      <c r="E67" s="6"/>
      <c r="F67" s="10"/>
      <c r="G67" s="11"/>
      <c r="H67" s="12"/>
    </row>
    <row r="68" spans="1:8" ht="12">
      <c r="A68" s="23"/>
      <c r="B68" s="23"/>
      <c r="C68" s="23"/>
      <c r="D68" s="23"/>
      <c r="E68" s="6"/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/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">
      <c r="A78" s="23"/>
      <c r="B78" s="23"/>
      <c r="C78" s="23"/>
      <c r="D78" s="23"/>
      <c r="E78" s="6"/>
      <c r="F78" s="7"/>
      <c r="G78" s="8"/>
      <c r="H78" s="9"/>
    </row>
    <row r="79" spans="1:8" ht="12">
      <c r="A79" s="23"/>
      <c r="B79" s="23"/>
      <c r="C79" s="23"/>
      <c r="D79" s="23"/>
      <c r="E79" s="6"/>
      <c r="F79" s="10"/>
      <c r="G79" s="11"/>
      <c r="H79" s="12"/>
    </row>
    <row r="80" spans="1:8" ht="12">
      <c r="A80" s="23"/>
      <c r="B80" s="23"/>
      <c r="C80" s="23"/>
      <c r="D80" s="23"/>
      <c r="E80" s="6"/>
      <c r="F80" s="10"/>
      <c r="G80" s="11"/>
      <c r="H80" s="12"/>
    </row>
    <row r="81" spans="1:8" ht="12">
      <c r="A81" s="23"/>
      <c r="B81" s="23"/>
      <c r="C81" s="23"/>
      <c r="D81" s="23"/>
      <c r="E81" s="6"/>
      <c r="F81" s="13"/>
      <c r="G81" s="14"/>
      <c r="H81" s="15"/>
    </row>
    <row r="82" spans="1:8" ht="12">
      <c r="A82" s="23"/>
      <c r="B82" s="23"/>
      <c r="C82" s="23"/>
      <c r="D82" s="23"/>
      <c r="E82" s="16"/>
      <c r="F82" s="17"/>
      <c r="G82" s="17"/>
      <c r="H82" s="17"/>
    </row>
    <row r="83" spans="1:8" ht="12.75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">
      <c r="A84" s="23"/>
      <c r="B84" s="23"/>
      <c r="C84" s="23"/>
      <c r="D84" s="23"/>
      <c r="E84" s="6"/>
      <c r="F84" s="7"/>
      <c r="G84" s="8"/>
      <c r="H84" s="9"/>
    </row>
    <row r="85" spans="1:8" ht="12">
      <c r="A85" s="23"/>
      <c r="B85" s="23"/>
      <c r="C85" s="23"/>
      <c r="D85" s="23"/>
      <c r="E85" s="6"/>
      <c r="F85" s="10"/>
      <c r="G85" s="11"/>
      <c r="H85" s="12"/>
    </row>
    <row r="86" spans="1:8" ht="12">
      <c r="A86" s="23"/>
      <c r="B86" s="23"/>
      <c r="C86" s="23"/>
      <c r="D86" s="23"/>
      <c r="E86" s="6"/>
      <c r="F86" s="10"/>
      <c r="G86" s="11"/>
      <c r="H86" s="12"/>
    </row>
    <row r="87" spans="1:8" ht="12">
      <c r="A87" s="23"/>
      <c r="B87" s="23"/>
      <c r="C87" s="23"/>
      <c r="D87" s="23"/>
      <c r="E87" s="6"/>
      <c r="F87" s="13"/>
      <c r="G87" s="14"/>
      <c r="H87" s="15"/>
    </row>
    <row r="88" spans="1:8" ht="12">
      <c r="A88" s="23"/>
      <c r="B88" s="23"/>
      <c r="C88" s="23"/>
      <c r="D88" s="23"/>
      <c r="E88" s="16"/>
      <c r="F88" s="17"/>
      <c r="G88" s="17"/>
      <c r="H88" s="17"/>
    </row>
    <row r="89" spans="1:8" ht="12.75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">
      <c r="A90" s="23"/>
      <c r="B90" s="23"/>
      <c r="C90" s="23"/>
      <c r="D90" s="23"/>
      <c r="E90" s="6"/>
      <c r="F90" s="7"/>
      <c r="G90" s="8"/>
      <c r="H90" s="9"/>
    </row>
    <row r="91" spans="1:8" ht="12">
      <c r="A91" s="23"/>
      <c r="B91" s="23"/>
      <c r="C91" s="23"/>
      <c r="D91" s="23"/>
      <c r="E91" s="6"/>
      <c r="F91" s="10"/>
      <c r="G91" s="11"/>
      <c r="H91" s="12"/>
    </row>
    <row r="92" spans="1:8" ht="12">
      <c r="A92" s="23"/>
      <c r="B92" s="23"/>
      <c r="C92" s="23"/>
      <c r="D92" s="23"/>
      <c r="E92" s="6"/>
      <c r="F92" s="10"/>
      <c r="G92" s="11"/>
      <c r="H92" s="12"/>
    </row>
    <row r="93" spans="1:8" ht="12">
      <c r="A93" s="23"/>
      <c r="B93" s="23"/>
      <c r="C93" s="23"/>
      <c r="D93" s="23"/>
      <c r="E93" s="6"/>
      <c r="F93" s="13"/>
      <c r="G93" s="14"/>
      <c r="H93" s="15"/>
    </row>
    <row r="94" spans="1:8" ht="12">
      <c r="A94" s="23"/>
      <c r="B94" s="23"/>
      <c r="C94" s="23"/>
      <c r="D94" s="23"/>
      <c r="E94" s="16"/>
      <c r="F94" s="17"/>
      <c r="G94" s="17"/>
      <c r="H94" s="17"/>
    </row>
    <row r="95" spans="1:8" ht="12.75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">
      <c r="A96" s="23"/>
      <c r="B96" s="23"/>
      <c r="C96" s="23"/>
      <c r="D96" s="23"/>
      <c r="E96" s="6"/>
      <c r="F96" s="7"/>
      <c r="G96" s="8"/>
      <c r="H96" s="9"/>
    </row>
    <row r="97" spans="1:8" ht="12">
      <c r="A97" s="23"/>
      <c r="B97" s="23"/>
      <c r="C97" s="23"/>
      <c r="D97" s="23"/>
      <c r="E97" s="6"/>
      <c r="F97" s="10"/>
      <c r="G97" s="11"/>
      <c r="H97" s="12"/>
    </row>
    <row r="98" spans="1:8" ht="12">
      <c r="A98" s="23"/>
      <c r="B98" s="23"/>
      <c r="C98" s="23"/>
      <c r="D98" s="23"/>
      <c r="E98" s="6"/>
      <c r="F98" s="10"/>
      <c r="G98" s="11"/>
      <c r="H98" s="12"/>
    </row>
    <row r="99" spans="1:8" ht="12">
      <c r="A99" s="23"/>
      <c r="B99" s="23"/>
      <c r="C99" s="23"/>
      <c r="D99" s="23"/>
      <c r="E99" s="6"/>
      <c r="F99" s="13"/>
      <c r="G99" s="14"/>
      <c r="H99" s="15"/>
    </row>
    <row r="100" spans="1:8" ht="12">
      <c r="A100" s="23"/>
      <c r="B100" s="23"/>
      <c r="C100" s="23"/>
      <c r="D100" s="23"/>
      <c r="E100" s="16"/>
      <c r="F100" s="17"/>
      <c r="G100" s="17"/>
      <c r="H100" s="17"/>
    </row>
    <row r="101" spans="5:8" ht="12.75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">
      <c r="E102" s="6"/>
      <c r="F102" s="7"/>
      <c r="G102" s="8"/>
      <c r="H102" s="9"/>
    </row>
    <row r="103" spans="5:8" ht="12">
      <c r="E103" s="6"/>
      <c r="F103" s="10"/>
      <c r="G103" s="11"/>
      <c r="H103" s="12"/>
    </row>
    <row r="104" spans="5:8" ht="12">
      <c r="E104" s="6"/>
      <c r="F104" s="10"/>
      <c r="G104" s="11"/>
      <c r="H104" s="12"/>
    </row>
    <row r="105" spans="5:8" ht="12">
      <c r="E105" s="6"/>
      <c r="F105" s="13"/>
      <c r="G105" s="14"/>
      <c r="H105" s="15"/>
    </row>
    <row r="106" spans="5:8" ht="12">
      <c r="E106" s="16"/>
      <c r="F106" s="17"/>
      <c r="G106" s="17"/>
      <c r="H106" s="17"/>
    </row>
    <row r="107" spans="5:8" ht="12.75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">
      <c r="E108" s="6"/>
      <c r="F108" s="7"/>
      <c r="G108" s="8"/>
      <c r="H108" s="9"/>
    </row>
    <row r="109" spans="5:8" ht="12">
      <c r="E109" s="6"/>
      <c r="F109" s="10"/>
      <c r="G109" s="11"/>
      <c r="H109" s="12"/>
    </row>
    <row r="110" spans="5:8" ht="12">
      <c r="E110" s="6"/>
      <c r="F110" s="10"/>
      <c r="G110" s="11"/>
      <c r="H110" s="12"/>
    </row>
    <row r="111" spans="5:8" ht="12">
      <c r="E111" s="6"/>
      <c r="F111" s="13"/>
      <c r="G111" s="14"/>
      <c r="H111" s="15"/>
    </row>
    <row r="112" spans="5:8" ht="12">
      <c r="E112" s="16"/>
      <c r="F112" s="17"/>
      <c r="G112" s="17"/>
      <c r="H112" s="17"/>
    </row>
    <row r="113" spans="5:8" ht="12.75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">
      <c r="E114" s="6"/>
      <c r="F114" s="7"/>
      <c r="G114" s="8"/>
      <c r="H114" s="9"/>
    </row>
    <row r="115" spans="5:8" ht="12">
      <c r="E115" s="6"/>
      <c r="F115" s="10"/>
      <c r="G115" s="11"/>
      <c r="H115" s="12"/>
    </row>
    <row r="116" spans="5:8" ht="12">
      <c r="E116" s="6"/>
      <c r="F116" s="10"/>
      <c r="G116" s="11"/>
      <c r="H116" s="12"/>
    </row>
    <row r="117" spans="5:8" ht="12">
      <c r="E117" s="6"/>
      <c r="F117" s="13"/>
      <c r="G117" s="14"/>
      <c r="H117" s="15"/>
    </row>
    <row r="118" spans="5:8" ht="12.75">
      <c r="E118" s="18" t="s">
        <v>66</v>
      </c>
      <c r="F118" s="19">
        <f>SUM(F45)</f>
        <v>50557000</v>
      </c>
      <c r="G118" s="19">
        <f>SUM(G45)</f>
        <v>53338000</v>
      </c>
      <c r="H118" s="19">
        <f>SUM(H45)</f>
        <v>55898000</v>
      </c>
    </row>
    <row r="119" spans="6:8" ht="12">
      <c r="F119" s="22"/>
      <c r="G119" s="22"/>
      <c r="H119" s="22"/>
    </row>
    <row r="120" spans="6:8" ht="12">
      <c r="F120" s="22"/>
      <c r="G120" s="22"/>
      <c r="H120" s="22"/>
    </row>
    <row r="121" spans="6:8" ht="12">
      <c r="F121" s="22"/>
      <c r="G121" s="22"/>
      <c r="H121" s="22"/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="70" zoomScaleNormal="70" zoomScalePageLayoutView="0" workbookViewId="0" topLeftCell="A37">
      <selection activeCell="F48" sqref="F48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">
      <c r="A2" s="23"/>
      <c r="B2" s="23"/>
      <c r="C2" s="23"/>
      <c r="D2" s="23"/>
      <c r="E2" s="36"/>
      <c r="F2" s="36"/>
      <c r="G2" s="36"/>
      <c r="H2" s="36"/>
    </row>
    <row r="3" spans="1:8" ht="25.5">
      <c r="A3" s="23"/>
      <c r="B3" s="23"/>
      <c r="C3" s="23"/>
      <c r="D3" s="23"/>
      <c r="E3" s="24" t="s">
        <v>49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129393000</v>
      </c>
      <c r="G5" s="3">
        <v>137550000</v>
      </c>
      <c r="H5" s="3">
        <v>144696000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39468000</v>
      </c>
      <c r="G7" s="4">
        <f>SUM(G8:G19)</f>
        <v>46361000</v>
      </c>
      <c r="H7" s="4">
        <f>SUM(H8:H19)</f>
        <v>47967000</v>
      </c>
    </row>
    <row r="8" spans="1:8" ht="12.75">
      <c r="A8" s="23"/>
      <c r="B8" s="23"/>
      <c r="C8" s="23"/>
      <c r="D8" s="23"/>
      <c r="E8" s="28" t="s">
        <v>9</v>
      </c>
      <c r="F8" s="11">
        <v>29468000</v>
      </c>
      <c r="G8" s="11">
        <v>31761000</v>
      </c>
      <c r="H8" s="11">
        <v>33439000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>
        <v>3600000</v>
      </c>
      <c r="H11" s="11">
        <v>3000000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10000000</v>
      </c>
      <c r="G16" s="11">
        <v>11000000</v>
      </c>
      <c r="H16" s="11">
        <v>11528000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9000000</v>
      </c>
      <c r="G20" s="3">
        <f>SUM(G21:G29)</f>
        <v>8300000</v>
      </c>
      <c r="H20" s="3">
        <f>SUM(H21:H29)</f>
        <v>3400000</v>
      </c>
    </row>
    <row r="21" spans="1:8" ht="12.75">
      <c r="A21" s="23"/>
      <c r="B21" s="23"/>
      <c r="C21" s="23"/>
      <c r="D21" s="23"/>
      <c r="E21" s="28" t="s">
        <v>22</v>
      </c>
      <c r="F21" s="20">
        <v>3000000</v>
      </c>
      <c r="G21" s="20">
        <v>3300000</v>
      </c>
      <c r="H21" s="20">
        <v>3400000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1000000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>
        <v>5000000</v>
      </c>
      <c r="G26" s="11">
        <v>5000000</v>
      </c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177861000</v>
      </c>
      <c r="G30" s="19">
        <f>+G5+G6+G7+G20</f>
        <v>192211000</v>
      </c>
      <c r="H30" s="19">
        <f>+H5+H6+H7+H20</f>
        <v>196063000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159000</v>
      </c>
      <c r="G32" s="3">
        <f>SUM(G33:G38)</f>
        <v>33000</v>
      </c>
      <c r="H32" s="3">
        <f>SUM(H33:H38)</f>
        <v>6463000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159000</v>
      </c>
      <c r="G34" s="11">
        <v>33000</v>
      </c>
      <c r="H34" s="11">
        <v>6463000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159000</v>
      </c>
      <c r="G41" s="34">
        <f>+G32+G39</f>
        <v>33000</v>
      </c>
      <c r="H41" s="34">
        <f>+H32+H39</f>
        <v>6463000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178020000</v>
      </c>
      <c r="G42" s="34">
        <f>+G30+G41</f>
        <v>192244000</v>
      </c>
      <c r="H42" s="34">
        <f>+H30+H41</f>
        <v>202526000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63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64</v>
      </c>
      <c r="F45" s="4">
        <f>SUM(F47+F53+F59+F65+F71+F77+F83+F89+F95+F101+F107+F113)</f>
        <v>6388000</v>
      </c>
      <c r="G45" s="4">
        <f>SUM(G47+G53+G59+G65+G71+G77+G83+G89+G95+G101+G107+G113)</f>
        <v>5684000</v>
      </c>
      <c r="H45" s="4">
        <f>SUM(H47+H53+H59+H65+H71+H77+H83+H89+H95+H101+H107+H113)</f>
        <v>5957000</v>
      </c>
    </row>
    <row r="46" spans="1:8" ht="12.75">
      <c r="A46" s="23"/>
      <c r="B46" s="23"/>
      <c r="C46" s="23"/>
      <c r="D46" s="23"/>
      <c r="E46" s="5" t="s">
        <v>65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68</v>
      </c>
      <c r="F47" s="3">
        <f>SUM(F48:F51)</f>
        <v>1000000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67</v>
      </c>
      <c r="F48" s="7">
        <v>1000000</v>
      </c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70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3"/>
      <c r="B54" s="23"/>
      <c r="C54" s="23"/>
      <c r="D54" s="23"/>
      <c r="E54" s="6" t="s">
        <v>69</v>
      </c>
      <c r="F54" s="7"/>
      <c r="G54" s="8"/>
      <c r="H54" s="9"/>
    </row>
    <row r="55" spans="1:8" ht="12">
      <c r="A55" s="23"/>
      <c r="B55" s="23"/>
      <c r="C55" s="23"/>
      <c r="D55" s="23"/>
      <c r="E55" s="6"/>
      <c r="F55" s="10"/>
      <c r="G55" s="11"/>
      <c r="H55" s="12"/>
    </row>
    <row r="56" spans="1:8" ht="12">
      <c r="A56" s="23"/>
      <c r="B56" s="23"/>
      <c r="C56" s="23"/>
      <c r="D56" s="23"/>
      <c r="E56" s="6"/>
      <c r="F56" s="10"/>
      <c r="G56" s="11"/>
      <c r="H56" s="12"/>
    </row>
    <row r="57" spans="1:8" ht="12">
      <c r="A57" s="23"/>
      <c r="B57" s="23"/>
      <c r="C57" s="23"/>
      <c r="D57" s="23"/>
      <c r="E57" s="6"/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71</v>
      </c>
      <c r="F59" s="3">
        <f>SUM(F60:F63)</f>
        <v>5388000</v>
      </c>
      <c r="G59" s="3">
        <f>SUM(G60:G63)</f>
        <v>5684000</v>
      </c>
      <c r="H59" s="3">
        <f>SUM(H60:H63)</f>
        <v>5957000</v>
      </c>
    </row>
    <row r="60" spans="1:8" ht="12">
      <c r="A60" s="23"/>
      <c r="B60" s="23"/>
      <c r="C60" s="23"/>
      <c r="D60" s="23"/>
      <c r="E60" s="6" t="s">
        <v>72</v>
      </c>
      <c r="F60" s="7">
        <v>5388000</v>
      </c>
      <c r="G60" s="8">
        <v>5684000</v>
      </c>
      <c r="H60" s="9">
        <v>5957000</v>
      </c>
    </row>
    <row r="61" spans="1:8" ht="12">
      <c r="A61" s="23"/>
      <c r="B61" s="23"/>
      <c r="C61" s="23"/>
      <c r="D61" s="23"/>
      <c r="E61" s="6"/>
      <c r="F61" s="10"/>
      <c r="G61" s="11"/>
      <c r="H61" s="12"/>
    </row>
    <row r="62" spans="1:8" ht="12">
      <c r="A62" s="23"/>
      <c r="B62" s="23"/>
      <c r="C62" s="23"/>
      <c r="D62" s="23"/>
      <c r="E62" s="6"/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74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3"/>
      <c r="B66" s="23"/>
      <c r="C66" s="23"/>
      <c r="D66" s="23"/>
      <c r="E66" s="6" t="s">
        <v>73</v>
      </c>
      <c r="F66" s="7"/>
      <c r="G66" s="8"/>
      <c r="H66" s="9"/>
    </row>
    <row r="67" spans="1:8" ht="12">
      <c r="A67" s="23"/>
      <c r="B67" s="23"/>
      <c r="C67" s="23"/>
      <c r="D67" s="23"/>
      <c r="E67" s="6"/>
      <c r="F67" s="10"/>
      <c r="G67" s="11"/>
      <c r="H67" s="12"/>
    </row>
    <row r="68" spans="1:8" ht="12">
      <c r="A68" s="23"/>
      <c r="B68" s="23"/>
      <c r="C68" s="23"/>
      <c r="D68" s="23"/>
      <c r="E68" s="6"/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/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">
      <c r="A78" s="23"/>
      <c r="B78" s="23"/>
      <c r="C78" s="23"/>
      <c r="D78" s="23"/>
      <c r="E78" s="6"/>
      <c r="F78" s="7"/>
      <c r="G78" s="8"/>
      <c r="H78" s="9"/>
    </row>
    <row r="79" spans="1:8" ht="12">
      <c r="A79" s="23"/>
      <c r="B79" s="23"/>
      <c r="C79" s="23"/>
      <c r="D79" s="23"/>
      <c r="E79" s="6"/>
      <c r="F79" s="10"/>
      <c r="G79" s="11"/>
      <c r="H79" s="12"/>
    </row>
    <row r="80" spans="1:8" ht="12">
      <c r="A80" s="23"/>
      <c r="B80" s="23"/>
      <c r="C80" s="23"/>
      <c r="D80" s="23"/>
      <c r="E80" s="6"/>
      <c r="F80" s="10"/>
      <c r="G80" s="11"/>
      <c r="H80" s="12"/>
    </row>
    <row r="81" spans="1:8" ht="12">
      <c r="A81" s="23"/>
      <c r="B81" s="23"/>
      <c r="C81" s="23"/>
      <c r="D81" s="23"/>
      <c r="E81" s="6"/>
      <c r="F81" s="13"/>
      <c r="G81" s="14"/>
      <c r="H81" s="15"/>
    </row>
    <row r="82" spans="1:8" ht="12">
      <c r="A82" s="23"/>
      <c r="B82" s="23"/>
      <c r="C82" s="23"/>
      <c r="D82" s="23"/>
      <c r="E82" s="16"/>
      <c r="F82" s="17"/>
      <c r="G82" s="17"/>
      <c r="H82" s="17"/>
    </row>
    <row r="83" spans="1:8" ht="12.75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">
      <c r="A84" s="23"/>
      <c r="B84" s="23"/>
      <c r="C84" s="23"/>
      <c r="D84" s="23"/>
      <c r="E84" s="6"/>
      <c r="F84" s="7"/>
      <c r="G84" s="8"/>
      <c r="H84" s="9"/>
    </row>
    <row r="85" spans="1:8" ht="12">
      <c r="A85" s="23"/>
      <c r="B85" s="23"/>
      <c r="C85" s="23"/>
      <c r="D85" s="23"/>
      <c r="E85" s="6"/>
      <c r="F85" s="10"/>
      <c r="G85" s="11"/>
      <c r="H85" s="12"/>
    </row>
    <row r="86" spans="1:8" ht="12">
      <c r="A86" s="23"/>
      <c r="B86" s="23"/>
      <c r="C86" s="23"/>
      <c r="D86" s="23"/>
      <c r="E86" s="6"/>
      <c r="F86" s="10"/>
      <c r="G86" s="11"/>
      <c r="H86" s="12"/>
    </row>
    <row r="87" spans="1:8" ht="12">
      <c r="A87" s="23"/>
      <c r="B87" s="23"/>
      <c r="C87" s="23"/>
      <c r="D87" s="23"/>
      <c r="E87" s="6"/>
      <c r="F87" s="13"/>
      <c r="G87" s="14"/>
      <c r="H87" s="15"/>
    </row>
    <row r="88" spans="1:8" ht="12">
      <c r="A88" s="23"/>
      <c r="B88" s="23"/>
      <c r="C88" s="23"/>
      <c r="D88" s="23"/>
      <c r="E88" s="16"/>
      <c r="F88" s="17"/>
      <c r="G88" s="17"/>
      <c r="H88" s="17"/>
    </row>
    <row r="89" spans="1:8" ht="12.75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">
      <c r="A90" s="23"/>
      <c r="B90" s="23"/>
      <c r="C90" s="23"/>
      <c r="D90" s="23"/>
      <c r="E90" s="6"/>
      <c r="F90" s="7"/>
      <c r="G90" s="8"/>
      <c r="H90" s="9"/>
    </row>
    <row r="91" spans="1:8" ht="12">
      <c r="A91" s="23"/>
      <c r="B91" s="23"/>
      <c r="C91" s="23"/>
      <c r="D91" s="23"/>
      <c r="E91" s="6"/>
      <c r="F91" s="10"/>
      <c r="G91" s="11"/>
      <c r="H91" s="12"/>
    </row>
    <row r="92" spans="1:8" ht="12">
      <c r="A92" s="23"/>
      <c r="B92" s="23"/>
      <c r="C92" s="23"/>
      <c r="D92" s="23"/>
      <c r="E92" s="6"/>
      <c r="F92" s="10"/>
      <c r="G92" s="11"/>
      <c r="H92" s="12"/>
    </row>
    <row r="93" spans="1:8" ht="12">
      <c r="A93" s="23"/>
      <c r="B93" s="23"/>
      <c r="C93" s="23"/>
      <c r="D93" s="23"/>
      <c r="E93" s="6"/>
      <c r="F93" s="13"/>
      <c r="G93" s="14"/>
      <c r="H93" s="15"/>
    </row>
    <row r="94" spans="1:8" ht="12">
      <c r="A94" s="23"/>
      <c r="B94" s="23"/>
      <c r="C94" s="23"/>
      <c r="D94" s="23"/>
      <c r="E94" s="16"/>
      <c r="F94" s="17"/>
      <c r="G94" s="17"/>
      <c r="H94" s="17"/>
    </row>
    <row r="95" spans="1:8" ht="12.75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">
      <c r="A96" s="23"/>
      <c r="B96" s="23"/>
      <c r="C96" s="23"/>
      <c r="D96" s="23"/>
      <c r="E96" s="6"/>
      <c r="F96" s="7"/>
      <c r="G96" s="8"/>
      <c r="H96" s="9"/>
    </row>
    <row r="97" spans="1:8" ht="12">
      <c r="A97" s="23"/>
      <c r="B97" s="23"/>
      <c r="C97" s="23"/>
      <c r="D97" s="23"/>
      <c r="E97" s="6"/>
      <c r="F97" s="10"/>
      <c r="G97" s="11"/>
      <c r="H97" s="12"/>
    </row>
    <row r="98" spans="1:8" ht="12">
      <c r="A98" s="23"/>
      <c r="B98" s="23"/>
      <c r="C98" s="23"/>
      <c r="D98" s="23"/>
      <c r="E98" s="6"/>
      <c r="F98" s="10"/>
      <c r="G98" s="11"/>
      <c r="H98" s="12"/>
    </row>
    <row r="99" spans="1:8" ht="12">
      <c r="A99" s="23"/>
      <c r="B99" s="23"/>
      <c r="C99" s="23"/>
      <c r="D99" s="23"/>
      <c r="E99" s="6"/>
      <c r="F99" s="13"/>
      <c r="G99" s="14"/>
      <c r="H99" s="15"/>
    </row>
    <row r="100" spans="1:8" ht="12">
      <c r="A100" s="23"/>
      <c r="B100" s="23"/>
      <c r="C100" s="23"/>
      <c r="D100" s="23"/>
      <c r="E100" s="16"/>
      <c r="F100" s="17"/>
      <c r="G100" s="17"/>
      <c r="H100" s="17"/>
    </row>
    <row r="101" spans="5:8" ht="12.75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">
      <c r="E102" s="6"/>
      <c r="F102" s="7"/>
      <c r="G102" s="8"/>
      <c r="H102" s="9"/>
    </row>
    <row r="103" spans="5:8" ht="12">
      <c r="E103" s="6"/>
      <c r="F103" s="10"/>
      <c r="G103" s="11"/>
      <c r="H103" s="12"/>
    </row>
    <row r="104" spans="5:8" ht="12">
      <c r="E104" s="6"/>
      <c r="F104" s="10"/>
      <c r="G104" s="11"/>
      <c r="H104" s="12"/>
    </row>
    <row r="105" spans="5:8" ht="12">
      <c r="E105" s="6"/>
      <c r="F105" s="13"/>
      <c r="G105" s="14"/>
      <c r="H105" s="15"/>
    </row>
    <row r="106" spans="5:8" ht="12">
      <c r="E106" s="16"/>
      <c r="F106" s="17"/>
      <c r="G106" s="17"/>
      <c r="H106" s="17"/>
    </row>
    <row r="107" spans="5:8" ht="12.75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">
      <c r="E108" s="6"/>
      <c r="F108" s="7"/>
      <c r="G108" s="8"/>
      <c r="H108" s="9"/>
    </row>
    <row r="109" spans="5:8" ht="12">
      <c r="E109" s="6"/>
      <c r="F109" s="10"/>
      <c r="G109" s="11"/>
      <c r="H109" s="12"/>
    </row>
    <row r="110" spans="5:8" ht="12">
      <c r="E110" s="6"/>
      <c r="F110" s="10"/>
      <c r="G110" s="11"/>
      <c r="H110" s="12"/>
    </row>
    <row r="111" spans="5:8" ht="12">
      <c r="E111" s="6"/>
      <c r="F111" s="13"/>
      <c r="G111" s="14"/>
      <c r="H111" s="15"/>
    </row>
    <row r="112" spans="5:8" ht="12">
      <c r="E112" s="16"/>
      <c r="F112" s="17"/>
      <c r="G112" s="17"/>
      <c r="H112" s="17"/>
    </row>
    <row r="113" spans="5:8" ht="12.75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">
      <c r="E114" s="6"/>
      <c r="F114" s="7"/>
      <c r="G114" s="8"/>
      <c r="H114" s="9"/>
    </row>
    <row r="115" spans="5:8" ht="12">
      <c r="E115" s="6"/>
      <c r="F115" s="10"/>
      <c r="G115" s="11"/>
      <c r="H115" s="12"/>
    </row>
    <row r="116" spans="5:8" ht="12">
      <c r="E116" s="6"/>
      <c r="F116" s="10"/>
      <c r="G116" s="11"/>
      <c r="H116" s="12"/>
    </row>
    <row r="117" spans="5:8" ht="12">
      <c r="E117" s="6"/>
      <c r="F117" s="13"/>
      <c r="G117" s="14"/>
      <c r="H117" s="15"/>
    </row>
    <row r="118" spans="5:8" ht="12.75">
      <c r="E118" s="18" t="s">
        <v>66</v>
      </c>
      <c r="F118" s="19">
        <f>SUM(F45)</f>
        <v>6388000</v>
      </c>
      <c r="G118" s="19">
        <f>SUM(G45)</f>
        <v>5684000</v>
      </c>
      <c r="H118" s="19">
        <f>SUM(H45)</f>
        <v>5957000</v>
      </c>
    </row>
    <row r="119" spans="6:8" ht="12">
      <c r="F119" s="22"/>
      <c r="G119" s="22"/>
      <c r="H119" s="22"/>
    </row>
    <row r="120" spans="6:8" ht="12">
      <c r="F120" s="22"/>
      <c r="G120" s="22"/>
      <c r="H120" s="22"/>
    </row>
    <row r="121" spans="6:8" ht="12">
      <c r="F121" s="22"/>
      <c r="G121" s="22"/>
      <c r="H121" s="22"/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="70" zoomScaleNormal="70" zoomScalePageLayoutView="0" workbookViewId="0" topLeftCell="A4">
      <selection activeCell="E65" sqref="E65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">
      <c r="A2" s="23"/>
      <c r="B2" s="23"/>
      <c r="C2" s="23"/>
      <c r="D2" s="23"/>
      <c r="E2" s="36"/>
      <c r="F2" s="36"/>
      <c r="G2" s="36"/>
      <c r="H2" s="36"/>
    </row>
    <row r="3" spans="1:8" ht="25.5">
      <c r="A3" s="23"/>
      <c r="B3" s="23"/>
      <c r="C3" s="23"/>
      <c r="D3" s="23"/>
      <c r="E3" s="24" t="s">
        <v>50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133411000</v>
      </c>
      <c r="G5" s="3">
        <v>138815000</v>
      </c>
      <c r="H5" s="3">
        <v>143459000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9924000</v>
      </c>
      <c r="G7" s="4">
        <f>SUM(G8:G19)</f>
        <v>2426000</v>
      </c>
      <c r="H7" s="4">
        <f>SUM(H8:H19)</f>
        <v>2567000</v>
      </c>
    </row>
    <row r="8" spans="1:8" ht="12.7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7624000</v>
      </c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>
        <v>2300000</v>
      </c>
      <c r="G13" s="20">
        <v>2426000</v>
      </c>
      <c r="H13" s="20">
        <v>2567000</v>
      </c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2000000</v>
      </c>
      <c r="G20" s="3">
        <f>SUM(G21:G29)</f>
        <v>1000000</v>
      </c>
      <c r="H20" s="3">
        <f>SUM(H21:H29)</f>
        <v>1000000</v>
      </c>
    </row>
    <row r="21" spans="1:8" ht="12.75">
      <c r="A21" s="23"/>
      <c r="B21" s="23"/>
      <c r="C21" s="23"/>
      <c r="D21" s="23"/>
      <c r="E21" s="28" t="s">
        <v>22</v>
      </c>
      <c r="F21" s="20">
        <v>1000000</v>
      </c>
      <c r="G21" s="20">
        <v>1000000</v>
      </c>
      <c r="H21" s="20">
        <v>1000000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1000000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145335000</v>
      </c>
      <c r="G30" s="19">
        <f>+G5+G6+G7+G20</f>
        <v>142241000</v>
      </c>
      <c r="H30" s="19">
        <f>+H5+H6+H7+H20</f>
        <v>147026000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145335000</v>
      </c>
      <c r="G42" s="34">
        <f>+G30+G41</f>
        <v>142241000</v>
      </c>
      <c r="H42" s="34">
        <f>+H30+H41</f>
        <v>147026000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63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64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>
      <c r="A46" s="23"/>
      <c r="B46" s="23"/>
      <c r="C46" s="23"/>
      <c r="D46" s="23"/>
      <c r="E46" s="5" t="s">
        <v>65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68</v>
      </c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67</v>
      </c>
      <c r="F48" s="7"/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70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3"/>
      <c r="B54" s="23"/>
      <c r="C54" s="23"/>
      <c r="D54" s="23"/>
      <c r="E54" s="6" t="s">
        <v>69</v>
      </c>
      <c r="F54" s="7"/>
      <c r="G54" s="8"/>
      <c r="H54" s="9"/>
    </row>
    <row r="55" spans="1:8" ht="12">
      <c r="A55" s="23"/>
      <c r="B55" s="23"/>
      <c r="C55" s="23"/>
      <c r="D55" s="23"/>
      <c r="E55" s="6"/>
      <c r="F55" s="10"/>
      <c r="G55" s="11"/>
      <c r="H55" s="12"/>
    </row>
    <row r="56" spans="1:8" ht="12">
      <c r="A56" s="23"/>
      <c r="B56" s="23"/>
      <c r="C56" s="23"/>
      <c r="D56" s="23"/>
      <c r="E56" s="6"/>
      <c r="F56" s="10"/>
      <c r="G56" s="11"/>
      <c r="H56" s="12"/>
    </row>
    <row r="57" spans="1:8" ht="12">
      <c r="A57" s="23"/>
      <c r="B57" s="23"/>
      <c r="C57" s="23"/>
      <c r="D57" s="23"/>
      <c r="E57" s="6"/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72</v>
      </c>
      <c r="F60" s="7"/>
      <c r="G60" s="8"/>
      <c r="H60" s="9"/>
    </row>
    <row r="61" spans="1:8" ht="12">
      <c r="A61" s="23"/>
      <c r="B61" s="23"/>
      <c r="C61" s="23"/>
      <c r="D61" s="23"/>
      <c r="E61" s="6"/>
      <c r="F61" s="10"/>
      <c r="G61" s="11"/>
      <c r="H61" s="12"/>
    </row>
    <row r="62" spans="1:8" ht="12">
      <c r="A62" s="23"/>
      <c r="B62" s="23"/>
      <c r="C62" s="23"/>
      <c r="D62" s="23"/>
      <c r="E62" s="6"/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74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3"/>
      <c r="B66" s="23"/>
      <c r="C66" s="23"/>
      <c r="D66" s="23"/>
      <c r="E66" s="6" t="s">
        <v>73</v>
      </c>
      <c r="F66" s="7"/>
      <c r="G66" s="8"/>
      <c r="H66" s="9"/>
    </row>
    <row r="67" spans="1:8" ht="12">
      <c r="A67" s="23"/>
      <c r="B67" s="23"/>
      <c r="C67" s="23"/>
      <c r="D67" s="23"/>
      <c r="E67" s="6"/>
      <c r="F67" s="10"/>
      <c r="G67" s="11"/>
      <c r="H67" s="12"/>
    </row>
    <row r="68" spans="1:8" ht="12">
      <c r="A68" s="23"/>
      <c r="B68" s="23"/>
      <c r="C68" s="23"/>
      <c r="D68" s="23"/>
      <c r="E68" s="6"/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/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">
      <c r="A78" s="23"/>
      <c r="B78" s="23"/>
      <c r="C78" s="23"/>
      <c r="D78" s="23"/>
      <c r="E78" s="6"/>
      <c r="F78" s="7"/>
      <c r="G78" s="8"/>
      <c r="H78" s="9"/>
    </row>
    <row r="79" spans="1:8" ht="12">
      <c r="A79" s="23"/>
      <c r="B79" s="23"/>
      <c r="C79" s="23"/>
      <c r="D79" s="23"/>
      <c r="E79" s="6"/>
      <c r="F79" s="10"/>
      <c r="G79" s="11"/>
      <c r="H79" s="12"/>
    </row>
    <row r="80" spans="1:8" ht="12">
      <c r="A80" s="23"/>
      <c r="B80" s="23"/>
      <c r="C80" s="23"/>
      <c r="D80" s="23"/>
      <c r="E80" s="6"/>
      <c r="F80" s="10"/>
      <c r="G80" s="11"/>
      <c r="H80" s="12"/>
    </row>
    <row r="81" spans="1:8" ht="12">
      <c r="A81" s="23"/>
      <c r="B81" s="23"/>
      <c r="C81" s="23"/>
      <c r="D81" s="23"/>
      <c r="E81" s="6"/>
      <c r="F81" s="13"/>
      <c r="G81" s="14"/>
      <c r="H81" s="15"/>
    </row>
    <row r="82" spans="1:8" ht="12">
      <c r="A82" s="23"/>
      <c r="B82" s="23"/>
      <c r="C82" s="23"/>
      <c r="D82" s="23"/>
      <c r="E82" s="16"/>
      <c r="F82" s="17"/>
      <c r="G82" s="17"/>
      <c r="H82" s="17"/>
    </row>
    <row r="83" spans="1:8" ht="12.75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">
      <c r="A84" s="23"/>
      <c r="B84" s="23"/>
      <c r="C84" s="23"/>
      <c r="D84" s="23"/>
      <c r="E84" s="6"/>
      <c r="F84" s="7"/>
      <c r="G84" s="8"/>
      <c r="H84" s="9"/>
    </row>
    <row r="85" spans="1:8" ht="12">
      <c r="A85" s="23"/>
      <c r="B85" s="23"/>
      <c r="C85" s="23"/>
      <c r="D85" s="23"/>
      <c r="E85" s="6"/>
      <c r="F85" s="10"/>
      <c r="G85" s="11"/>
      <c r="H85" s="12"/>
    </row>
    <row r="86" spans="1:8" ht="12">
      <c r="A86" s="23"/>
      <c r="B86" s="23"/>
      <c r="C86" s="23"/>
      <c r="D86" s="23"/>
      <c r="E86" s="6"/>
      <c r="F86" s="10"/>
      <c r="G86" s="11"/>
      <c r="H86" s="12"/>
    </row>
    <row r="87" spans="1:8" ht="12">
      <c r="A87" s="23"/>
      <c r="B87" s="23"/>
      <c r="C87" s="23"/>
      <c r="D87" s="23"/>
      <c r="E87" s="6"/>
      <c r="F87" s="13"/>
      <c r="G87" s="14"/>
      <c r="H87" s="15"/>
    </row>
    <row r="88" spans="1:8" ht="12">
      <c r="A88" s="23"/>
      <c r="B88" s="23"/>
      <c r="C88" s="23"/>
      <c r="D88" s="23"/>
      <c r="E88" s="16"/>
      <c r="F88" s="17"/>
      <c r="G88" s="17"/>
      <c r="H88" s="17"/>
    </row>
    <row r="89" spans="1:8" ht="12.75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">
      <c r="A90" s="23"/>
      <c r="B90" s="23"/>
      <c r="C90" s="23"/>
      <c r="D90" s="23"/>
      <c r="E90" s="6"/>
      <c r="F90" s="7"/>
      <c r="G90" s="8"/>
      <c r="H90" s="9"/>
    </row>
    <row r="91" spans="1:8" ht="12">
      <c r="A91" s="23"/>
      <c r="B91" s="23"/>
      <c r="C91" s="23"/>
      <c r="D91" s="23"/>
      <c r="E91" s="6"/>
      <c r="F91" s="10"/>
      <c r="G91" s="11"/>
      <c r="H91" s="12"/>
    </row>
    <row r="92" spans="1:8" ht="12">
      <c r="A92" s="23"/>
      <c r="B92" s="23"/>
      <c r="C92" s="23"/>
      <c r="D92" s="23"/>
      <c r="E92" s="6"/>
      <c r="F92" s="10"/>
      <c r="G92" s="11"/>
      <c r="H92" s="12"/>
    </row>
    <row r="93" spans="1:8" ht="12">
      <c r="A93" s="23"/>
      <c r="B93" s="23"/>
      <c r="C93" s="23"/>
      <c r="D93" s="23"/>
      <c r="E93" s="6"/>
      <c r="F93" s="13"/>
      <c r="G93" s="14"/>
      <c r="H93" s="15"/>
    </row>
    <row r="94" spans="1:8" ht="12">
      <c r="A94" s="23"/>
      <c r="B94" s="23"/>
      <c r="C94" s="23"/>
      <c r="D94" s="23"/>
      <c r="E94" s="16"/>
      <c r="F94" s="17"/>
      <c r="G94" s="17"/>
      <c r="H94" s="17"/>
    </row>
    <row r="95" spans="1:8" ht="12.75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">
      <c r="A96" s="23"/>
      <c r="B96" s="23"/>
      <c r="C96" s="23"/>
      <c r="D96" s="23"/>
      <c r="E96" s="6"/>
      <c r="F96" s="7"/>
      <c r="G96" s="8"/>
      <c r="H96" s="9"/>
    </row>
    <row r="97" spans="1:8" ht="12">
      <c r="A97" s="23"/>
      <c r="B97" s="23"/>
      <c r="C97" s="23"/>
      <c r="D97" s="23"/>
      <c r="E97" s="6"/>
      <c r="F97" s="10"/>
      <c r="G97" s="11"/>
      <c r="H97" s="12"/>
    </row>
    <row r="98" spans="1:8" ht="12">
      <c r="A98" s="23"/>
      <c r="B98" s="23"/>
      <c r="C98" s="23"/>
      <c r="D98" s="23"/>
      <c r="E98" s="6"/>
      <c r="F98" s="10"/>
      <c r="G98" s="11"/>
      <c r="H98" s="12"/>
    </row>
    <row r="99" spans="1:8" ht="12">
      <c r="A99" s="23"/>
      <c r="B99" s="23"/>
      <c r="C99" s="23"/>
      <c r="D99" s="23"/>
      <c r="E99" s="6"/>
      <c r="F99" s="13"/>
      <c r="G99" s="14"/>
      <c r="H99" s="15"/>
    </row>
    <row r="100" spans="1:8" ht="12">
      <c r="A100" s="23"/>
      <c r="B100" s="23"/>
      <c r="C100" s="23"/>
      <c r="D100" s="23"/>
      <c r="E100" s="16"/>
      <c r="F100" s="17"/>
      <c r="G100" s="17"/>
      <c r="H100" s="17"/>
    </row>
    <row r="101" spans="5:8" ht="12.75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">
      <c r="E102" s="6"/>
      <c r="F102" s="7"/>
      <c r="G102" s="8"/>
      <c r="H102" s="9"/>
    </row>
    <row r="103" spans="5:8" ht="12">
      <c r="E103" s="6"/>
      <c r="F103" s="10"/>
      <c r="G103" s="11"/>
      <c r="H103" s="12"/>
    </row>
    <row r="104" spans="5:8" ht="12">
      <c r="E104" s="6"/>
      <c r="F104" s="10"/>
      <c r="G104" s="11"/>
      <c r="H104" s="12"/>
    </row>
    <row r="105" spans="5:8" ht="12">
      <c r="E105" s="6"/>
      <c r="F105" s="13"/>
      <c r="G105" s="14"/>
      <c r="H105" s="15"/>
    </row>
    <row r="106" spans="5:8" ht="12">
      <c r="E106" s="16"/>
      <c r="F106" s="17"/>
      <c r="G106" s="17"/>
      <c r="H106" s="17"/>
    </row>
    <row r="107" spans="5:8" ht="12.75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">
      <c r="E108" s="6"/>
      <c r="F108" s="7"/>
      <c r="G108" s="8"/>
      <c r="H108" s="9"/>
    </row>
    <row r="109" spans="5:8" ht="12">
      <c r="E109" s="6"/>
      <c r="F109" s="10"/>
      <c r="G109" s="11"/>
      <c r="H109" s="12"/>
    </row>
    <row r="110" spans="5:8" ht="12">
      <c r="E110" s="6"/>
      <c r="F110" s="10"/>
      <c r="G110" s="11"/>
      <c r="H110" s="12"/>
    </row>
    <row r="111" spans="5:8" ht="12">
      <c r="E111" s="6"/>
      <c r="F111" s="13"/>
      <c r="G111" s="14"/>
      <c r="H111" s="15"/>
    </row>
    <row r="112" spans="5:8" ht="12">
      <c r="E112" s="16"/>
      <c r="F112" s="17"/>
      <c r="G112" s="17"/>
      <c r="H112" s="17"/>
    </row>
    <row r="113" spans="5:8" ht="12.75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">
      <c r="E114" s="6"/>
      <c r="F114" s="7"/>
      <c r="G114" s="8"/>
      <c r="H114" s="9"/>
    </row>
    <row r="115" spans="5:8" ht="12">
      <c r="E115" s="6"/>
      <c r="F115" s="10"/>
      <c r="G115" s="11"/>
      <c r="H115" s="12"/>
    </row>
    <row r="116" spans="5:8" ht="12">
      <c r="E116" s="6"/>
      <c r="F116" s="10"/>
      <c r="G116" s="11"/>
      <c r="H116" s="12"/>
    </row>
    <row r="117" spans="5:8" ht="12">
      <c r="E117" s="6"/>
      <c r="F117" s="13"/>
      <c r="G117" s="14"/>
      <c r="H117" s="15"/>
    </row>
    <row r="118" spans="5:8" ht="12.75">
      <c r="E118" s="18" t="s">
        <v>66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">
      <c r="F119" s="22"/>
      <c r="G119" s="22"/>
      <c r="H119" s="22"/>
    </row>
    <row r="120" spans="6:8" ht="12">
      <c r="F120" s="22"/>
      <c r="G120" s="22"/>
      <c r="H120" s="22"/>
    </row>
    <row r="121" spans="6:8" ht="12">
      <c r="F121" s="22"/>
      <c r="G121" s="22"/>
      <c r="H121" s="22"/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="70" zoomScaleNormal="70" zoomScalePageLayoutView="0" workbookViewId="0" topLeftCell="A52">
      <selection activeCell="F60" sqref="F60:H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">
      <c r="A2" s="23"/>
      <c r="B2" s="23"/>
      <c r="C2" s="23"/>
      <c r="D2" s="23"/>
      <c r="E2" s="36"/>
      <c r="F2" s="36"/>
      <c r="G2" s="36"/>
      <c r="H2" s="36"/>
    </row>
    <row r="3" spans="1:8" ht="25.5">
      <c r="A3" s="23"/>
      <c r="B3" s="23"/>
      <c r="C3" s="23"/>
      <c r="D3" s="23"/>
      <c r="E3" s="24" t="s">
        <v>51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205715000</v>
      </c>
      <c r="G5" s="3">
        <v>220555000</v>
      </c>
      <c r="H5" s="3">
        <v>234090000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205382000</v>
      </c>
      <c r="G7" s="4">
        <f>SUM(G8:G19)</f>
        <v>180423000</v>
      </c>
      <c r="H7" s="4">
        <f>SUM(H8:H19)</f>
        <v>232861000</v>
      </c>
    </row>
    <row r="8" spans="1:8" ht="12.75">
      <c r="A8" s="23"/>
      <c r="B8" s="23"/>
      <c r="C8" s="23"/>
      <c r="D8" s="23"/>
      <c r="E8" s="28" t="s">
        <v>9</v>
      </c>
      <c r="F8" s="11">
        <v>46899000</v>
      </c>
      <c r="G8" s="11">
        <v>50826000</v>
      </c>
      <c r="H8" s="11">
        <v>53700000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>
        <v>132108000</v>
      </c>
      <c r="G15" s="11">
        <v>101772000</v>
      </c>
      <c r="H15" s="11">
        <v>150000000</v>
      </c>
    </row>
    <row r="16" spans="1:8" ht="12.75">
      <c r="A16" s="23"/>
      <c r="B16" s="23"/>
      <c r="C16" s="23"/>
      <c r="D16" s="23"/>
      <c r="E16" s="28" t="s">
        <v>17</v>
      </c>
      <c r="F16" s="11">
        <v>26375000</v>
      </c>
      <c r="G16" s="11">
        <v>27825000</v>
      </c>
      <c r="H16" s="11">
        <v>29161000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3802000</v>
      </c>
      <c r="G20" s="3">
        <f>SUM(G21:G29)</f>
        <v>5200000</v>
      </c>
      <c r="H20" s="3">
        <f>SUM(H21:H29)</f>
        <v>7300000</v>
      </c>
    </row>
    <row r="21" spans="1:8" ht="12.75">
      <c r="A21" s="23"/>
      <c r="B21" s="23"/>
      <c r="C21" s="23"/>
      <c r="D21" s="23"/>
      <c r="E21" s="28" t="s">
        <v>22</v>
      </c>
      <c r="F21" s="20">
        <v>2000000</v>
      </c>
      <c r="G21" s="20">
        <v>2200000</v>
      </c>
      <c r="H21" s="20">
        <v>2300000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1802000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>
        <v>3000000</v>
      </c>
      <c r="H26" s="11">
        <v>5000000</v>
      </c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414899000</v>
      </c>
      <c r="G30" s="19">
        <f>+G5+G6+G7+G20</f>
        <v>406178000</v>
      </c>
      <c r="H30" s="19">
        <f>+H5+H6+H7+H20</f>
        <v>474251000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149874000</v>
      </c>
      <c r="G32" s="3">
        <f>SUM(G33:G38)</f>
        <v>87000</v>
      </c>
      <c r="H32" s="3">
        <f>SUM(H33:H38)</f>
        <v>104000</v>
      </c>
    </row>
    <row r="33" spans="1:8" ht="12.75">
      <c r="A33" s="23"/>
      <c r="B33" s="23"/>
      <c r="C33" s="23"/>
      <c r="D33" s="23"/>
      <c r="E33" s="28" t="s">
        <v>16</v>
      </c>
      <c r="F33" s="11">
        <v>127080000</v>
      </c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96000</v>
      </c>
      <c r="G34" s="11">
        <v>87000</v>
      </c>
      <c r="H34" s="11">
        <v>104000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>
        <v>22698000</v>
      </c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300000</v>
      </c>
      <c r="G39" s="3">
        <f>SUM(G40:G40)</f>
        <v>500000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>
        <v>300000</v>
      </c>
      <c r="G40" s="20">
        <v>500000</v>
      </c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150174000</v>
      </c>
      <c r="G41" s="34">
        <f>+G32+G39</f>
        <v>587000</v>
      </c>
      <c r="H41" s="34">
        <f>+H32+H39</f>
        <v>104000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565073000</v>
      </c>
      <c r="G42" s="34">
        <f>+G30+G41</f>
        <v>406765000</v>
      </c>
      <c r="H42" s="34">
        <f>+H30+H41</f>
        <v>474355000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63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64</v>
      </c>
      <c r="F45" s="4">
        <f>SUM(F47+F53+F59+F65+F71+F77+F83+F89+F95+F101+F107+F113)</f>
        <v>29812000</v>
      </c>
      <c r="G45" s="4">
        <f>SUM(G47+G53+G59+G65+G71+G77+G83+G89+G95+G101+G107+G113)</f>
        <v>31452000</v>
      </c>
      <c r="H45" s="4">
        <f>SUM(H47+H53+H59+H65+H71+H77+H83+H89+H95+H101+H107+H113)</f>
        <v>32962000</v>
      </c>
    </row>
    <row r="46" spans="1:8" ht="12.75">
      <c r="A46" s="23"/>
      <c r="B46" s="23"/>
      <c r="C46" s="23"/>
      <c r="D46" s="23"/>
      <c r="E46" s="5" t="s">
        <v>65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68</v>
      </c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67</v>
      </c>
      <c r="F48" s="7"/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70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3"/>
      <c r="B54" s="23"/>
      <c r="C54" s="23"/>
      <c r="D54" s="23"/>
      <c r="E54" s="6" t="s">
        <v>69</v>
      </c>
      <c r="F54" s="7"/>
      <c r="G54" s="8"/>
      <c r="H54" s="9"/>
    </row>
    <row r="55" spans="1:8" ht="12">
      <c r="A55" s="23"/>
      <c r="B55" s="23"/>
      <c r="C55" s="23"/>
      <c r="D55" s="23"/>
      <c r="E55" s="6"/>
      <c r="F55" s="10"/>
      <c r="G55" s="11"/>
      <c r="H55" s="12"/>
    </row>
    <row r="56" spans="1:8" ht="12">
      <c r="A56" s="23"/>
      <c r="B56" s="23"/>
      <c r="C56" s="23"/>
      <c r="D56" s="23"/>
      <c r="E56" s="6"/>
      <c r="F56" s="10"/>
      <c r="G56" s="11"/>
      <c r="H56" s="12"/>
    </row>
    <row r="57" spans="1:8" ht="12">
      <c r="A57" s="23"/>
      <c r="B57" s="23"/>
      <c r="C57" s="23"/>
      <c r="D57" s="23"/>
      <c r="E57" s="6"/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71</v>
      </c>
      <c r="F59" s="3">
        <f>SUM(F60:F63)</f>
        <v>29812000</v>
      </c>
      <c r="G59" s="3">
        <f>SUM(G60:G63)</f>
        <v>31452000</v>
      </c>
      <c r="H59" s="3">
        <f>SUM(H60:H63)</f>
        <v>32962000</v>
      </c>
    </row>
    <row r="60" spans="1:8" ht="12">
      <c r="A60" s="23"/>
      <c r="B60" s="23"/>
      <c r="C60" s="23"/>
      <c r="D60" s="23"/>
      <c r="E60" s="6" t="s">
        <v>72</v>
      </c>
      <c r="F60" s="7">
        <v>29812000</v>
      </c>
      <c r="G60" s="8">
        <v>31452000</v>
      </c>
      <c r="H60" s="9">
        <v>32962000</v>
      </c>
    </row>
    <row r="61" spans="1:8" ht="12">
      <c r="A61" s="23"/>
      <c r="B61" s="23"/>
      <c r="C61" s="23"/>
      <c r="D61" s="23"/>
      <c r="E61" s="6"/>
      <c r="F61" s="10"/>
      <c r="G61" s="11"/>
      <c r="H61" s="12"/>
    </row>
    <row r="62" spans="1:8" ht="12">
      <c r="A62" s="23"/>
      <c r="B62" s="23"/>
      <c r="C62" s="23"/>
      <c r="D62" s="23"/>
      <c r="E62" s="6"/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74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3"/>
      <c r="B66" s="23"/>
      <c r="C66" s="23"/>
      <c r="D66" s="23"/>
      <c r="E66" s="6" t="s">
        <v>73</v>
      </c>
      <c r="F66" s="7"/>
      <c r="G66" s="8"/>
      <c r="H66" s="9"/>
    </row>
    <row r="67" spans="1:8" ht="12">
      <c r="A67" s="23"/>
      <c r="B67" s="23"/>
      <c r="C67" s="23"/>
      <c r="D67" s="23"/>
      <c r="E67" s="6"/>
      <c r="F67" s="10"/>
      <c r="G67" s="11"/>
      <c r="H67" s="12"/>
    </row>
    <row r="68" spans="1:8" ht="12">
      <c r="A68" s="23"/>
      <c r="B68" s="23"/>
      <c r="C68" s="23"/>
      <c r="D68" s="23"/>
      <c r="E68" s="6"/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/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">
      <c r="A78" s="23"/>
      <c r="B78" s="23"/>
      <c r="C78" s="23"/>
      <c r="D78" s="23"/>
      <c r="E78" s="6"/>
      <c r="F78" s="7"/>
      <c r="G78" s="8"/>
      <c r="H78" s="9"/>
    </row>
    <row r="79" spans="1:8" ht="12">
      <c r="A79" s="23"/>
      <c r="B79" s="23"/>
      <c r="C79" s="23"/>
      <c r="D79" s="23"/>
      <c r="E79" s="6"/>
      <c r="F79" s="10"/>
      <c r="G79" s="11"/>
      <c r="H79" s="12"/>
    </row>
    <row r="80" spans="1:8" ht="12">
      <c r="A80" s="23"/>
      <c r="B80" s="23"/>
      <c r="C80" s="23"/>
      <c r="D80" s="23"/>
      <c r="E80" s="6"/>
      <c r="F80" s="10"/>
      <c r="G80" s="11"/>
      <c r="H80" s="12"/>
    </row>
    <row r="81" spans="1:8" ht="12">
      <c r="A81" s="23"/>
      <c r="B81" s="23"/>
      <c r="C81" s="23"/>
      <c r="D81" s="23"/>
      <c r="E81" s="6"/>
      <c r="F81" s="13"/>
      <c r="G81" s="14"/>
      <c r="H81" s="15"/>
    </row>
    <row r="82" spans="1:8" ht="12">
      <c r="A82" s="23"/>
      <c r="B82" s="23"/>
      <c r="C82" s="23"/>
      <c r="D82" s="23"/>
      <c r="E82" s="16"/>
      <c r="F82" s="17"/>
      <c r="G82" s="17"/>
      <c r="H82" s="17"/>
    </row>
    <row r="83" spans="1:8" ht="12.75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">
      <c r="A84" s="23"/>
      <c r="B84" s="23"/>
      <c r="C84" s="23"/>
      <c r="D84" s="23"/>
      <c r="E84" s="6"/>
      <c r="F84" s="7"/>
      <c r="G84" s="8"/>
      <c r="H84" s="9"/>
    </row>
    <row r="85" spans="1:8" ht="12">
      <c r="A85" s="23"/>
      <c r="B85" s="23"/>
      <c r="C85" s="23"/>
      <c r="D85" s="23"/>
      <c r="E85" s="6"/>
      <c r="F85" s="10"/>
      <c r="G85" s="11"/>
      <c r="H85" s="12"/>
    </row>
    <row r="86" spans="1:8" ht="12">
      <c r="A86" s="23"/>
      <c r="B86" s="23"/>
      <c r="C86" s="23"/>
      <c r="D86" s="23"/>
      <c r="E86" s="6"/>
      <c r="F86" s="10"/>
      <c r="G86" s="11"/>
      <c r="H86" s="12"/>
    </row>
    <row r="87" spans="1:8" ht="12">
      <c r="A87" s="23"/>
      <c r="B87" s="23"/>
      <c r="C87" s="23"/>
      <c r="D87" s="23"/>
      <c r="E87" s="6"/>
      <c r="F87" s="13"/>
      <c r="G87" s="14"/>
      <c r="H87" s="15"/>
    </row>
    <row r="88" spans="1:8" ht="12">
      <c r="A88" s="23"/>
      <c r="B88" s="23"/>
      <c r="C88" s="23"/>
      <c r="D88" s="23"/>
      <c r="E88" s="16"/>
      <c r="F88" s="17"/>
      <c r="G88" s="17"/>
      <c r="H88" s="17"/>
    </row>
    <row r="89" spans="1:8" ht="12.75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">
      <c r="A90" s="23"/>
      <c r="B90" s="23"/>
      <c r="C90" s="23"/>
      <c r="D90" s="23"/>
      <c r="E90" s="6"/>
      <c r="F90" s="7"/>
      <c r="G90" s="8"/>
      <c r="H90" s="9"/>
    </row>
    <row r="91" spans="1:8" ht="12">
      <c r="A91" s="23"/>
      <c r="B91" s="23"/>
      <c r="C91" s="23"/>
      <c r="D91" s="23"/>
      <c r="E91" s="6"/>
      <c r="F91" s="10"/>
      <c r="G91" s="11"/>
      <c r="H91" s="12"/>
    </row>
    <row r="92" spans="1:8" ht="12">
      <c r="A92" s="23"/>
      <c r="B92" s="23"/>
      <c r="C92" s="23"/>
      <c r="D92" s="23"/>
      <c r="E92" s="6"/>
      <c r="F92" s="10"/>
      <c r="G92" s="11"/>
      <c r="H92" s="12"/>
    </row>
    <row r="93" spans="1:8" ht="12">
      <c r="A93" s="23"/>
      <c r="B93" s="23"/>
      <c r="C93" s="23"/>
      <c r="D93" s="23"/>
      <c r="E93" s="6"/>
      <c r="F93" s="13"/>
      <c r="G93" s="14"/>
      <c r="H93" s="15"/>
    </row>
    <row r="94" spans="1:8" ht="12">
      <c r="A94" s="23"/>
      <c r="B94" s="23"/>
      <c r="C94" s="23"/>
      <c r="D94" s="23"/>
      <c r="E94" s="16"/>
      <c r="F94" s="17"/>
      <c r="G94" s="17"/>
      <c r="H94" s="17"/>
    </row>
    <row r="95" spans="1:8" ht="12.75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">
      <c r="A96" s="23"/>
      <c r="B96" s="23"/>
      <c r="C96" s="23"/>
      <c r="D96" s="23"/>
      <c r="E96" s="6"/>
      <c r="F96" s="7"/>
      <c r="G96" s="8"/>
      <c r="H96" s="9"/>
    </row>
    <row r="97" spans="1:8" ht="12">
      <c r="A97" s="23"/>
      <c r="B97" s="23"/>
      <c r="C97" s="23"/>
      <c r="D97" s="23"/>
      <c r="E97" s="6"/>
      <c r="F97" s="10"/>
      <c r="G97" s="11"/>
      <c r="H97" s="12"/>
    </row>
    <row r="98" spans="1:8" ht="12">
      <c r="A98" s="23"/>
      <c r="B98" s="23"/>
      <c r="C98" s="23"/>
      <c r="D98" s="23"/>
      <c r="E98" s="6"/>
      <c r="F98" s="10"/>
      <c r="G98" s="11"/>
      <c r="H98" s="12"/>
    </row>
    <row r="99" spans="1:8" ht="12">
      <c r="A99" s="23"/>
      <c r="B99" s="23"/>
      <c r="C99" s="23"/>
      <c r="D99" s="23"/>
      <c r="E99" s="6"/>
      <c r="F99" s="13"/>
      <c r="G99" s="14"/>
      <c r="H99" s="15"/>
    </row>
    <row r="100" spans="1:8" ht="12">
      <c r="A100" s="23"/>
      <c r="B100" s="23"/>
      <c r="C100" s="23"/>
      <c r="D100" s="23"/>
      <c r="E100" s="16"/>
      <c r="F100" s="17"/>
      <c r="G100" s="17"/>
      <c r="H100" s="17"/>
    </row>
    <row r="101" spans="5:8" ht="12.75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">
      <c r="E102" s="6"/>
      <c r="F102" s="7"/>
      <c r="G102" s="8"/>
      <c r="H102" s="9"/>
    </row>
    <row r="103" spans="5:8" ht="12">
      <c r="E103" s="6"/>
      <c r="F103" s="10"/>
      <c r="G103" s="11"/>
      <c r="H103" s="12"/>
    </row>
    <row r="104" spans="5:8" ht="12">
      <c r="E104" s="6"/>
      <c r="F104" s="10"/>
      <c r="G104" s="11"/>
      <c r="H104" s="12"/>
    </row>
    <row r="105" spans="5:8" ht="12">
      <c r="E105" s="6"/>
      <c r="F105" s="13"/>
      <c r="G105" s="14"/>
      <c r="H105" s="15"/>
    </row>
    <row r="106" spans="5:8" ht="12">
      <c r="E106" s="16"/>
      <c r="F106" s="17"/>
      <c r="G106" s="17"/>
      <c r="H106" s="17"/>
    </row>
    <row r="107" spans="5:8" ht="12.75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">
      <c r="E108" s="6"/>
      <c r="F108" s="7"/>
      <c r="G108" s="8"/>
      <c r="H108" s="9"/>
    </row>
    <row r="109" spans="5:8" ht="12">
      <c r="E109" s="6"/>
      <c r="F109" s="10"/>
      <c r="G109" s="11"/>
      <c r="H109" s="12"/>
    </row>
    <row r="110" spans="5:8" ht="12">
      <c r="E110" s="6"/>
      <c r="F110" s="10"/>
      <c r="G110" s="11"/>
      <c r="H110" s="12"/>
    </row>
    <row r="111" spans="5:8" ht="12">
      <c r="E111" s="6"/>
      <c r="F111" s="13"/>
      <c r="G111" s="14"/>
      <c r="H111" s="15"/>
    </row>
    <row r="112" spans="5:8" ht="12">
      <c r="E112" s="16"/>
      <c r="F112" s="17"/>
      <c r="G112" s="17"/>
      <c r="H112" s="17"/>
    </row>
    <row r="113" spans="5:8" ht="12.75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">
      <c r="E114" s="6"/>
      <c r="F114" s="7"/>
      <c r="G114" s="8"/>
      <c r="H114" s="9"/>
    </row>
    <row r="115" spans="5:8" ht="12">
      <c r="E115" s="6"/>
      <c r="F115" s="10"/>
      <c r="G115" s="11"/>
      <c r="H115" s="12"/>
    </row>
    <row r="116" spans="5:8" ht="12">
      <c r="E116" s="6"/>
      <c r="F116" s="10"/>
      <c r="G116" s="11"/>
      <c r="H116" s="12"/>
    </row>
    <row r="117" spans="5:8" ht="12">
      <c r="E117" s="6"/>
      <c r="F117" s="13"/>
      <c r="G117" s="14"/>
      <c r="H117" s="15"/>
    </row>
    <row r="118" spans="5:8" ht="12.75">
      <c r="E118" s="18" t="s">
        <v>66</v>
      </c>
      <c r="F118" s="19">
        <f>SUM(F45)</f>
        <v>29812000</v>
      </c>
      <c r="G118" s="19">
        <f>SUM(G45)</f>
        <v>31452000</v>
      </c>
      <c r="H118" s="19">
        <f>SUM(H45)</f>
        <v>32962000</v>
      </c>
    </row>
    <row r="119" spans="6:8" ht="12">
      <c r="F119" s="22"/>
      <c r="G119" s="22"/>
      <c r="H119" s="22"/>
    </row>
    <row r="120" spans="6:8" ht="12">
      <c r="F120" s="22"/>
      <c r="G120" s="22"/>
      <c r="H120" s="22"/>
    </row>
    <row r="121" spans="6:8" ht="12">
      <c r="F121" s="22"/>
      <c r="G121" s="22"/>
      <c r="H121" s="22"/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="70" zoomScaleNormal="70" zoomScalePageLayoutView="0" workbookViewId="0" topLeftCell="A37">
      <selection activeCell="F60" sqref="F60:H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">
      <c r="A2" s="23"/>
      <c r="B2" s="23"/>
      <c r="C2" s="23"/>
      <c r="D2" s="23"/>
      <c r="E2" s="36"/>
      <c r="F2" s="36"/>
      <c r="G2" s="36"/>
      <c r="H2" s="36"/>
    </row>
    <row r="3" spans="1:8" ht="25.5">
      <c r="A3" s="23"/>
      <c r="B3" s="23"/>
      <c r="C3" s="23"/>
      <c r="D3" s="23"/>
      <c r="E3" s="24" t="s">
        <v>52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178773000</v>
      </c>
      <c r="G5" s="3">
        <v>194640000</v>
      </c>
      <c r="H5" s="3">
        <v>210052000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72667000</v>
      </c>
      <c r="G7" s="4">
        <f>SUM(G8:G19)</f>
        <v>65385000</v>
      </c>
      <c r="H7" s="4">
        <f>SUM(H8:H19)</f>
        <v>70596000</v>
      </c>
    </row>
    <row r="8" spans="1:8" ht="12.75">
      <c r="A8" s="23"/>
      <c r="B8" s="23"/>
      <c r="C8" s="23"/>
      <c r="D8" s="23"/>
      <c r="E8" s="28" t="s">
        <v>9</v>
      </c>
      <c r="F8" s="11">
        <v>47405000</v>
      </c>
      <c r="G8" s="11">
        <v>41537000</v>
      </c>
      <c r="H8" s="11">
        <v>43828000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10152000</v>
      </c>
      <c r="G11" s="11">
        <v>7848000</v>
      </c>
      <c r="H11" s="11">
        <v>10000000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15110000</v>
      </c>
      <c r="G16" s="11">
        <v>16000000</v>
      </c>
      <c r="H16" s="11">
        <v>16768000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5083000</v>
      </c>
      <c r="G20" s="3">
        <f>SUM(G21:G29)</f>
        <v>2800000</v>
      </c>
      <c r="H20" s="3">
        <f>SUM(H21:H29)</f>
        <v>2900000</v>
      </c>
    </row>
    <row r="21" spans="1:8" ht="12.75">
      <c r="A21" s="23"/>
      <c r="B21" s="23"/>
      <c r="C21" s="23"/>
      <c r="D21" s="23"/>
      <c r="E21" s="28" t="s">
        <v>22</v>
      </c>
      <c r="F21" s="20">
        <v>2500000</v>
      </c>
      <c r="G21" s="20">
        <v>2800000</v>
      </c>
      <c r="H21" s="20">
        <v>2900000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2583000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256523000</v>
      </c>
      <c r="G30" s="19">
        <f>+G5+G6+G7+G20</f>
        <v>262825000</v>
      </c>
      <c r="H30" s="19">
        <f>+H5+H6+H7+H20</f>
        <v>283548000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37155000</v>
      </c>
      <c r="G32" s="3">
        <f>SUM(G33:G38)</f>
        <v>28629000</v>
      </c>
      <c r="H32" s="3">
        <f>SUM(H33:H38)</f>
        <v>76117000</v>
      </c>
    </row>
    <row r="33" spans="1:8" ht="12.75">
      <c r="A33" s="23"/>
      <c r="B33" s="23"/>
      <c r="C33" s="23"/>
      <c r="D33" s="23"/>
      <c r="E33" s="28" t="s">
        <v>16</v>
      </c>
      <c r="F33" s="11">
        <v>30000000</v>
      </c>
      <c r="G33" s="11">
        <v>28500000</v>
      </c>
      <c r="H33" s="11">
        <v>75855000</v>
      </c>
    </row>
    <row r="34" spans="1:8" ht="12.75">
      <c r="A34" s="23"/>
      <c r="B34" s="23"/>
      <c r="C34" s="23"/>
      <c r="D34" s="23"/>
      <c r="E34" s="28" t="s">
        <v>34</v>
      </c>
      <c r="F34" s="11">
        <v>155000</v>
      </c>
      <c r="G34" s="11">
        <v>129000</v>
      </c>
      <c r="H34" s="11">
        <v>262000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>
        <v>7000000</v>
      </c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300000</v>
      </c>
      <c r="G39" s="3">
        <f>SUM(G40:G40)</f>
        <v>500000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>
        <v>300000</v>
      </c>
      <c r="G40" s="20">
        <v>500000</v>
      </c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37455000</v>
      </c>
      <c r="G41" s="34">
        <f>+G32+G39</f>
        <v>29129000</v>
      </c>
      <c r="H41" s="34">
        <f>+H32+H39</f>
        <v>76117000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293978000</v>
      </c>
      <c r="G42" s="34">
        <f>+G30+G41</f>
        <v>291954000</v>
      </c>
      <c r="H42" s="34">
        <f>+H30+H41</f>
        <v>359665000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63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64</v>
      </c>
      <c r="F45" s="4">
        <f>SUM(F47+F53+F59+F65+F71+F77+F83+F89+F95+F101+F107+F113)</f>
        <v>12602000</v>
      </c>
      <c r="G45" s="4">
        <f>SUM(G47+G53+G59+G65+G71+G77+G83+G89+G95+G101+G107+G113)</f>
        <v>13130000</v>
      </c>
      <c r="H45" s="4">
        <f>SUM(H47+H53+H59+H65+H71+H77+H83+H89+H95+H101+H107+H113)</f>
        <v>13616000</v>
      </c>
    </row>
    <row r="46" spans="1:8" ht="12.75">
      <c r="A46" s="23"/>
      <c r="B46" s="23"/>
      <c r="C46" s="23"/>
      <c r="D46" s="23"/>
      <c r="E46" s="5" t="s">
        <v>65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68</v>
      </c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67</v>
      </c>
      <c r="F48" s="7"/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70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3"/>
      <c r="B54" s="23"/>
      <c r="C54" s="23"/>
      <c r="D54" s="23"/>
      <c r="E54" s="6" t="s">
        <v>69</v>
      </c>
      <c r="F54" s="7"/>
      <c r="G54" s="8"/>
      <c r="H54" s="9"/>
    </row>
    <row r="55" spans="1:8" ht="12">
      <c r="A55" s="23"/>
      <c r="B55" s="23"/>
      <c r="C55" s="23"/>
      <c r="D55" s="23"/>
      <c r="E55" s="6"/>
      <c r="F55" s="10"/>
      <c r="G55" s="11"/>
      <c r="H55" s="12"/>
    </row>
    <row r="56" spans="1:8" ht="12">
      <c r="A56" s="23"/>
      <c r="B56" s="23"/>
      <c r="C56" s="23"/>
      <c r="D56" s="23"/>
      <c r="E56" s="6"/>
      <c r="F56" s="10"/>
      <c r="G56" s="11"/>
      <c r="H56" s="12"/>
    </row>
    <row r="57" spans="1:8" ht="12">
      <c r="A57" s="23"/>
      <c r="B57" s="23"/>
      <c r="C57" s="23"/>
      <c r="D57" s="23"/>
      <c r="E57" s="6"/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71</v>
      </c>
      <c r="F59" s="3">
        <f>SUM(F60:F63)</f>
        <v>9602000</v>
      </c>
      <c r="G59" s="3">
        <f>SUM(G60:G63)</f>
        <v>10130000</v>
      </c>
      <c r="H59" s="3">
        <f>SUM(H60:H63)</f>
        <v>10616000</v>
      </c>
    </row>
    <row r="60" spans="1:8" ht="12">
      <c r="A60" s="23"/>
      <c r="B60" s="23"/>
      <c r="C60" s="23"/>
      <c r="D60" s="23"/>
      <c r="E60" s="6" t="s">
        <v>72</v>
      </c>
      <c r="F60" s="7">
        <v>9602000</v>
      </c>
      <c r="G60" s="8">
        <v>10130000</v>
      </c>
      <c r="H60" s="9">
        <v>10616000</v>
      </c>
    </row>
    <row r="61" spans="1:8" ht="12">
      <c r="A61" s="23"/>
      <c r="B61" s="23"/>
      <c r="C61" s="23"/>
      <c r="D61" s="23"/>
      <c r="E61" s="6"/>
      <c r="F61" s="10"/>
      <c r="G61" s="11"/>
      <c r="H61" s="12"/>
    </row>
    <row r="62" spans="1:8" ht="12">
      <c r="A62" s="23"/>
      <c r="B62" s="23"/>
      <c r="C62" s="23"/>
      <c r="D62" s="23"/>
      <c r="E62" s="6"/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74</v>
      </c>
      <c r="F65" s="3">
        <f>SUM(F66:F69)</f>
        <v>3000000</v>
      </c>
      <c r="G65" s="3">
        <f>SUM(G66:G69)</f>
        <v>3000000</v>
      </c>
      <c r="H65" s="3">
        <f>SUM(H66:H69)</f>
        <v>3000000</v>
      </c>
    </row>
    <row r="66" spans="1:8" ht="12">
      <c r="A66" s="23"/>
      <c r="B66" s="23"/>
      <c r="C66" s="23"/>
      <c r="D66" s="23"/>
      <c r="E66" s="6" t="s">
        <v>73</v>
      </c>
      <c r="F66" s="7">
        <v>3000000</v>
      </c>
      <c r="G66" s="8">
        <v>3000000</v>
      </c>
      <c r="H66" s="9">
        <v>3000000</v>
      </c>
    </row>
    <row r="67" spans="1:8" ht="12">
      <c r="A67" s="23"/>
      <c r="B67" s="23"/>
      <c r="C67" s="23"/>
      <c r="D67" s="23"/>
      <c r="E67" s="6"/>
      <c r="F67" s="10"/>
      <c r="G67" s="11"/>
      <c r="H67" s="12"/>
    </row>
    <row r="68" spans="1:8" ht="12">
      <c r="A68" s="23"/>
      <c r="B68" s="23"/>
      <c r="C68" s="23"/>
      <c r="D68" s="23"/>
      <c r="E68" s="6"/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/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">
      <c r="A78" s="23"/>
      <c r="B78" s="23"/>
      <c r="C78" s="23"/>
      <c r="D78" s="23"/>
      <c r="E78" s="6"/>
      <c r="F78" s="7"/>
      <c r="G78" s="8"/>
      <c r="H78" s="9"/>
    </row>
    <row r="79" spans="1:8" ht="12">
      <c r="A79" s="23"/>
      <c r="B79" s="23"/>
      <c r="C79" s="23"/>
      <c r="D79" s="23"/>
      <c r="E79" s="6"/>
      <c r="F79" s="10"/>
      <c r="G79" s="11"/>
      <c r="H79" s="12"/>
    </row>
    <row r="80" spans="1:8" ht="12">
      <c r="A80" s="23"/>
      <c r="B80" s="23"/>
      <c r="C80" s="23"/>
      <c r="D80" s="23"/>
      <c r="E80" s="6"/>
      <c r="F80" s="10"/>
      <c r="G80" s="11"/>
      <c r="H80" s="12"/>
    </row>
    <row r="81" spans="1:8" ht="12">
      <c r="A81" s="23"/>
      <c r="B81" s="23"/>
      <c r="C81" s="23"/>
      <c r="D81" s="23"/>
      <c r="E81" s="6"/>
      <c r="F81" s="13"/>
      <c r="G81" s="14"/>
      <c r="H81" s="15"/>
    </row>
    <row r="82" spans="1:8" ht="12">
      <c r="A82" s="23"/>
      <c r="B82" s="23"/>
      <c r="C82" s="23"/>
      <c r="D82" s="23"/>
      <c r="E82" s="16"/>
      <c r="F82" s="17"/>
      <c r="G82" s="17"/>
      <c r="H82" s="17"/>
    </row>
    <row r="83" spans="1:8" ht="12.75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">
      <c r="A84" s="23"/>
      <c r="B84" s="23"/>
      <c r="C84" s="23"/>
      <c r="D84" s="23"/>
      <c r="E84" s="6"/>
      <c r="F84" s="7"/>
      <c r="G84" s="8"/>
      <c r="H84" s="9"/>
    </row>
    <row r="85" spans="1:8" ht="12">
      <c r="A85" s="23"/>
      <c r="B85" s="23"/>
      <c r="C85" s="23"/>
      <c r="D85" s="23"/>
      <c r="E85" s="6"/>
      <c r="F85" s="10"/>
      <c r="G85" s="11"/>
      <c r="H85" s="12"/>
    </row>
    <row r="86" spans="1:8" ht="12">
      <c r="A86" s="23"/>
      <c r="B86" s="23"/>
      <c r="C86" s="23"/>
      <c r="D86" s="23"/>
      <c r="E86" s="6"/>
      <c r="F86" s="10"/>
      <c r="G86" s="11"/>
      <c r="H86" s="12"/>
    </row>
    <row r="87" spans="1:8" ht="12">
      <c r="A87" s="23"/>
      <c r="B87" s="23"/>
      <c r="C87" s="23"/>
      <c r="D87" s="23"/>
      <c r="E87" s="6"/>
      <c r="F87" s="13"/>
      <c r="G87" s="14"/>
      <c r="H87" s="15"/>
    </row>
    <row r="88" spans="1:8" ht="12">
      <c r="A88" s="23"/>
      <c r="B88" s="23"/>
      <c r="C88" s="23"/>
      <c r="D88" s="23"/>
      <c r="E88" s="16"/>
      <c r="F88" s="17"/>
      <c r="G88" s="17"/>
      <c r="H88" s="17"/>
    </row>
    <row r="89" spans="1:8" ht="12.75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">
      <c r="A90" s="23"/>
      <c r="B90" s="23"/>
      <c r="C90" s="23"/>
      <c r="D90" s="23"/>
      <c r="E90" s="6"/>
      <c r="F90" s="7"/>
      <c r="G90" s="8"/>
      <c r="H90" s="9"/>
    </row>
    <row r="91" spans="1:8" ht="12">
      <c r="A91" s="23"/>
      <c r="B91" s="23"/>
      <c r="C91" s="23"/>
      <c r="D91" s="23"/>
      <c r="E91" s="6"/>
      <c r="F91" s="10"/>
      <c r="G91" s="11"/>
      <c r="H91" s="12"/>
    </row>
    <row r="92" spans="1:8" ht="12">
      <c r="A92" s="23"/>
      <c r="B92" s="23"/>
      <c r="C92" s="23"/>
      <c r="D92" s="23"/>
      <c r="E92" s="6"/>
      <c r="F92" s="10"/>
      <c r="G92" s="11"/>
      <c r="H92" s="12"/>
    </row>
    <row r="93" spans="1:8" ht="12">
      <c r="A93" s="23"/>
      <c r="B93" s="23"/>
      <c r="C93" s="23"/>
      <c r="D93" s="23"/>
      <c r="E93" s="6"/>
      <c r="F93" s="13"/>
      <c r="G93" s="14"/>
      <c r="H93" s="15"/>
    </row>
    <row r="94" spans="1:8" ht="12">
      <c r="A94" s="23"/>
      <c r="B94" s="23"/>
      <c r="C94" s="23"/>
      <c r="D94" s="23"/>
      <c r="E94" s="16"/>
      <c r="F94" s="17"/>
      <c r="G94" s="17"/>
      <c r="H94" s="17"/>
    </row>
    <row r="95" spans="1:8" ht="12.75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">
      <c r="A96" s="23"/>
      <c r="B96" s="23"/>
      <c r="C96" s="23"/>
      <c r="D96" s="23"/>
      <c r="E96" s="6"/>
      <c r="F96" s="7"/>
      <c r="G96" s="8"/>
      <c r="H96" s="9"/>
    </row>
    <row r="97" spans="1:8" ht="12">
      <c r="A97" s="23"/>
      <c r="B97" s="23"/>
      <c r="C97" s="23"/>
      <c r="D97" s="23"/>
      <c r="E97" s="6"/>
      <c r="F97" s="10"/>
      <c r="G97" s="11"/>
      <c r="H97" s="12"/>
    </row>
    <row r="98" spans="1:8" ht="12">
      <c r="A98" s="23"/>
      <c r="B98" s="23"/>
      <c r="C98" s="23"/>
      <c r="D98" s="23"/>
      <c r="E98" s="6"/>
      <c r="F98" s="10"/>
      <c r="G98" s="11"/>
      <c r="H98" s="12"/>
    </row>
    <row r="99" spans="1:8" ht="12">
      <c r="A99" s="23"/>
      <c r="B99" s="23"/>
      <c r="C99" s="23"/>
      <c r="D99" s="23"/>
      <c r="E99" s="6"/>
      <c r="F99" s="13"/>
      <c r="G99" s="14"/>
      <c r="H99" s="15"/>
    </row>
    <row r="100" spans="1:8" ht="12">
      <c r="A100" s="23"/>
      <c r="B100" s="23"/>
      <c r="C100" s="23"/>
      <c r="D100" s="23"/>
      <c r="E100" s="16"/>
      <c r="F100" s="17"/>
      <c r="G100" s="17"/>
      <c r="H100" s="17"/>
    </row>
    <row r="101" spans="5:8" ht="12.75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">
      <c r="E102" s="6"/>
      <c r="F102" s="7"/>
      <c r="G102" s="8"/>
      <c r="H102" s="9"/>
    </row>
    <row r="103" spans="5:8" ht="12">
      <c r="E103" s="6"/>
      <c r="F103" s="10"/>
      <c r="G103" s="11"/>
      <c r="H103" s="12"/>
    </row>
    <row r="104" spans="5:8" ht="12">
      <c r="E104" s="6"/>
      <c r="F104" s="10"/>
      <c r="G104" s="11"/>
      <c r="H104" s="12"/>
    </row>
    <row r="105" spans="5:8" ht="12">
      <c r="E105" s="6"/>
      <c r="F105" s="13"/>
      <c r="G105" s="14"/>
      <c r="H105" s="15"/>
    </row>
    <row r="106" spans="5:8" ht="12">
      <c r="E106" s="16"/>
      <c r="F106" s="17"/>
      <c r="G106" s="17"/>
      <c r="H106" s="17"/>
    </row>
    <row r="107" spans="5:8" ht="12.75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">
      <c r="E108" s="6"/>
      <c r="F108" s="7"/>
      <c r="G108" s="8"/>
      <c r="H108" s="9"/>
    </row>
    <row r="109" spans="5:8" ht="12">
      <c r="E109" s="6"/>
      <c r="F109" s="10"/>
      <c r="G109" s="11"/>
      <c r="H109" s="12"/>
    </row>
    <row r="110" spans="5:8" ht="12">
      <c r="E110" s="6"/>
      <c r="F110" s="10"/>
      <c r="G110" s="11"/>
      <c r="H110" s="12"/>
    </row>
    <row r="111" spans="5:8" ht="12">
      <c r="E111" s="6"/>
      <c r="F111" s="13"/>
      <c r="G111" s="14"/>
      <c r="H111" s="15"/>
    </row>
    <row r="112" spans="5:8" ht="12">
      <c r="E112" s="16"/>
      <c r="F112" s="17"/>
      <c r="G112" s="17"/>
      <c r="H112" s="17"/>
    </row>
    <row r="113" spans="5:8" ht="12.75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">
      <c r="E114" s="6"/>
      <c r="F114" s="7"/>
      <c r="G114" s="8"/>
      <c r="H114" s="9"/>
    </row>
    <row r="115" spans="5:8" ht="12">
      <c r="E115" s="6"/>
      <c r="F115" s="10"/>
      <c r="G115" s="11"/>
      <c r="H115" s="12"/>
    </row>
    <row r="116" spans="5:8" ht="12">
      <c r="E116" s="6"/>
      <c r="F116" s="10"/>
      <c r="G116" s="11"/>
      <c r="H116" s="12"/>
    </row>
    <row r="117" spans="5:8" ht="12">
      <c r="E117" s="6"/>
      <c r="F117" s="13"/>
      <c r="G117" s="14"/>
      <c r="H117" s="15"/>
    </row>
    <row r="118" spans="5:8" ht="12.75">
      <c r="E118" s="18" t="s">
        <v>66</v>
      </c>
      <c r="F118" s="19">
        <f>SUM(F45)</f>
        <v>12602000</v>
      </c>
      <c r="G118" s="19">
        <f>SUM(G45)</f>
        <v>13130000</v>
      </c>
      <c r="H118" s="19">
        <f>SUM(H45)</f>
        <v>13616000</v>
      </c>
    </row>
    <row r="119" spans="6:8" ht="12">
      <c r="F119" s="22"/>
      <c r="G119" s="22"/>
      <c r="H119" s="22"/>
    </row>
    <row r="120" spans="6:8" ht="12">
      <c r="F120" s="22"/>
      <c r="G120" s="22"/>
      <c r="H120" s="22"/>
    </row>
    <row r="121" spans="6:8" ht="12">
      <c r="F121" s="22"/>
      <c r="G121" s="22"/>
      <c r="H121" s="22"/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="70" zoomScaleNormal="70" zoomScalePageLayoutView="0" workbookViewId="0" topLeftCell="B37">
      <selection activeCell="F48" sqref="F48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">
      <c r="A2" s="23"/>
      <c r="B2" s="23"/>
      <c r="C2" s="23"/>
      <c r="D2" s="23"/>
      <c r="E2" s="36"/>
      <c r="F2" s="36"/>
      <c r="G2" s="36"/>
      <c r="H2" s="36"/>
    </row>
    <row r="3" spans="1:8" ht="25.5">
      <c r="A3" s="23"/>
      <c r="B3" s="23"/>
      <c r="C3" s="23"/>
      <c r="D3" s="23"/>
      <c r="E3" s="24" t="s">
        <v>53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104537000</v>
      </c>
      <c r="G5" s="3">
        <v>112905000</v>
      </c>
      <c r="H5" s="3">
        <v>120743000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40225000</v>
      </c>
      <c r="G7" s="4">
        <f>SUM(G8:G19)</f>
        <v>52121000</v>
      </c>
      <c r="H7" s="4">
        <f>SUM(H8:H19)</f>
        <v>54708000</v>
      </c>
    </row>
    <row r="8" spans="1:8" ht="12.75">
      <c r="A8" s="23"/>
      <c r="B8" s="23"/>
      <c r="C8" s="23"/>
      <c r="D8" s="23"/>
      <c r="E8" s="28" t="s">
        <v>9</v>
      </c>
      <c r="F8" s="11">
        <v>25225000</v>
      </c>
      <c r="G8" s="11">
        <v>27121000</v>
      </c>
      <c r="H8" s="11">
        <v>28508000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15000000</v>
      </c>
      <c r="G16" s="11">
        <v>25000000</v>
      </c>
      <c r="H16" s="11">
        <v>26200000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3500000</v>
      </c>
      <c r="G20" s="3">
        <f>SUM(G21:G29)</f>
        <v>2800000</v>
      </c>
      <c r="H20" s="3">
        <f>SUM(H21:H29)</f>
        <v>3000000</v>
      </c>
    </row>
    <row r="21" spans="1:8" ht="12.75">
      <c r="A21" s="23"/>
      <c r="B21" s="23"/>
      <c r="C21" s="23"/>
      <c r="D21" s="23"/>
      <c r="E21" s="28" t="s">
        <v>22</v>
      </c>
      <c r="F21" s="20">
        <v>2500000</v>
      </c>
      <c r="G21" s="20">
        <v>2800000</v>
      </c>
      <c r="H21" s="20">
        <v>3000000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1000000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148262000</v>
      </c>
      <c r="G30" s="19">
        <f>+G5+G6+G7+G20</f>
        <v>167826000</v>
      </c>
      <c r="H30" s="19">
        <f>+H5+H6+H7+H20</f>
        <v>178451000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198330000</v>
      </c>
      <c r="G32" s="3">
        <f>SUM(G33:G38)</f>
        <v>52323000</v>
      </c>
      <c r="H32" s="3">
        <f>SUM(H33:H38)</f>
        <v>178013000</v>
      </c>
    </row>
    <row r="33" spans="1:8" ht="12.75">
      <c r="A33" s="23"/>
      <c r="B33" s="23"/>
      <c r="C33" s="23"/>
      <c r="D33" s="23"/>
      <c r="E33" s="28" t="s">
        <v>16</v>
      </c>
      <c r="F33" s="11">
        <v>157572000</v>
      </c>
      <c r="G33" s="11">
        <v>52250000</v>
      </c>
      <c r="H33" s="11">
        <v>171465000</v>
      </c>
    </row>
    <row r="34" spans="1:8" ht="12.75">
      <c r="A34" s="23"/>
      <c r="B34" s="23"/>
      <c r="C34" s="23"/>
      <c r="D34" s="23"/>
      <c r="E34" s="28" t="s">
        <v>34</v>
      </c>
      <c r="F34" s="11">
        <v>80000</v>
      </c>
      <c r="G34" s="11">
        <v>73000</v>
      </c>
      <c r="H34" s="11">
        <v>6548000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>
        <v>40678000</v>
      </c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300000</v>
      </c>
      <c r="G39" s="3">
        <f>SUM(G40:G40)</f>
        <v>500000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>
        <v>300000</v>
      </c>
      <c r="G40" s="20">
        <v>500000</v>
      </c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198630000</v>
      </c>
      <c r="G41" s="34">
        <f>+G32+G39</f>
        <v>52823000</v>
      </c>
      <c r="H41" s="34">
        <f>+H32+H39</f>
        <v>178013000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346892000</v>
      </c>
      <c r="G42" s="34">
        <f>+G30+G41</f>
        <v>220649000</v>
      </c>
      <c r="H42" s="34">
        <f>+H30+H41</f>
        <v>356464000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63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64</v>
      </c>
      <c r="F45" s="4">
        <f>SUM(F47+F53+F59+F65+F71+F77+F83+F89+F95+F101+F107+F113)</f>
        <v>6248000</v>
      </c>
      <c r="G45" s="4">
        <f>SUM(G47+G53+G59+G65+G71+G77+G83+G89+G95+G101+G107+G113)</f>
        <v>7592000</v>
      </c>
      <c r="H45" s="4">
        <f>SUM(H47+H53+H59+H65+H71+H77+H83+H89+H95+H101+H107+H113)</f>
        <v>7908000</v>
      </c>
    </row>
    <row r="46" spans="1:8" ht="12.75">
      <c r="A46" s="23"/>
      <c r="B46" s="23"/>
      <c r="C46" s="23"/>
      <c r="D46" s="23"/>
      <c r="E46" s="5" t="s">
        <v>65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68</v>
      </c>
      <c r="F47" s="3">
        <f>SUM(F48:F51)</f>
        <v>0</v>
      </c>
      <c r="G47" s="3">
        <f>SUM(G48:G51)</f>
        <v>1000000</v>
      </c>
      <c r="H47" s="3">
        <f>SUM(H48:H51)</f>
        <v>1000000</v>
      </c>
    </row>
    <row r="48" spans="1:8" ht="12">
      <c r="A48" s="23"/>
      <c r="B48" s="23"/>
      <c r="C48" s="23"/>
      <c r="D48" s="23"/>
      <c r="E48" s="6" t="s">
        <v>67</v>
      </c>
      <c r="F48" s="7"/>
      <c r="G48" s="8">
        <v>1000000</v>
      </c>
      <c r="H48" s="9">
        <v>1000000</v>
      </c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70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3"/>
      <c r="B54" s="23"/>
      <c r="C54" s="23"/>
      <c r="D54" s="23"/>
      <c r="E54" s="6" t="s">
        <v>69</v>
      </c>
      <c r="F54" s="7"/>
      <c r="G54" s="8"/>
      <c r="H54" s="9"/>
    </row>
    <row r="55" spans="1:8" ht="12">
      <c r="A55" s="23"/>
      <c r="B55" s="23"/>
      <c r="C55" s="23"/>
      <c r="D55" s="23"/>
      <c r="E55" s="6"/>
      <c r="F55" s="10"/>
      <c r="G55" s="11"/>
      <c r="H55" s="12"/>
    </row>
    <row r="56" spans="1:8" ht="12">
      <c r="A56" s="23"/>
      <c r="B56" s="23"/>
      <c r="C56" s="23"/>
      <c r="D56" s="23"/>
      <c r="E56" s="6"/>
      <c r="F56" s="10"/>
      <c r="G56" s="11"/>
      <c r="H56" s="12"/>
    </row>
    <row r="57" spans="1:8" ht="12">
      <c r="A57" s="23"/>
      <c r="B57" s="23"/>
      <c r="C57" s="23"/>
      <c r="D57" s="23"/>
      <c r="E57" s="6"/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71</v>
      </c>
      <c r="F59" s="3">
        <f>SUM(F60:F63)</f>
        <v>6248000</v>
      </c>
      <c r="G59" s="3">
        <f>SUM(G60:G63)</f>
        <v>6592000</v>
      </c>
      <c r="H59" s="3">
        <f>SUM(H60:H63)</f>
        <v>6908000</v>
      </c>
    </row>
    <row r="60" spans="1:8" ht="12">
      <c r="A60" s="23"/>
      <c r="B60" s="23"/>
      <c r="C60" s="23"/>
      <c r="D60" s="23"/>
      <c r="E60" s="6" t="s">
        <v>72</v>
      </c>
      <c r="F60" s="7">
        <v>6248000</v>
      </c>
      <c r="G60" s="8">
        <v>6592000</v>
      </c>
      <c r="H60" s="9">
        <v>6908000</v>
      </c>
    </row>
    <row r="61" spans="1:8" ht="12">
      <c r="A61" s="23"/>
      <c r="B61" s="23"/>
      <c r="C61" s="23"/>
      <c r="D61" s="23"/>
      <c r="E61" s="6"/>
      <c r="F61" s="10"/>
      <c r="G61" s="11"/>
      <c r="H61" s="12"/>
    </row>
    <row r="62" spans="1:8" ht="12">
      <c r="A62" s="23"/>
      <c r="B62" s="23"/>
      <c r="C62" s="23"/>
      <c r="D62" s="23"/>
      <c r="E62" s="6"/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74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3"/>
      <c r="B66" s="23"/>
      <c r="C66" s="23"/>
      <c r="D66" s="23"/>
      <c r="E66" s="6" t="s">
        <v>73</v>
      </c>
      <c r="F66" s="7"/>
      <c r="G66" s="8"/>
      <c r="H66" s="9"/>
    </row>
    <row r="67" spans="1:8" ht="12">
      <c r="A67" s="23"/>
      <c r="B67" s="23"/>
      <c r="C67" s="23"/>
      <c r="D67" s="23"/>
      <c r="E67" s="6"/>
      <c r="F67" s="10"/>
      <c r="G67" s="11"/>
      <c r="H67" s="12"/>
    </row>
    <row r="68" spans="1:8" ht="12">
      <c r="A68" s="23"/>
      <c r="B68" s="23"/>
      <c r="C68" s="23"/>
      <c r="D68" s="23"/>
      <c r="E68" s="6"/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/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">
      <c r="A78" s="23"/>
      <c r="B78" s="23"/>
      <c r="C78" s="23"/>
      <c r="D78" s="23"/>
      <c r="E78" s="6"/>
      <c r="F78" s="7"/>
      <c r="G78" s="8"/>
      <c r="H78" s="9"/>
    </row>
    <row r="79" spans="1:8" ht="12">
      <c r="A79" s="23"/>
      <c r="B79" s="23"/>
      <c r="C79" s="23"/>
      <c r="D79" s="23"/>
      <c r="E79" s="6"/>
      <c r="F79" s="10"/>
      <c r="G79" s="11"/>
      <c r="H79" s="12"/>
    </row>
    <row r="80" spans="1:8" ht="12">
      <c r="A80" s="23"/>
      <c r="B80" s="23"/>
      <c r="C80" s="23"/>
      <c r="D80" s="23"/>
      <c r="E80" s="6"/>
      <c r="F80" s="10"/>
      <c r="G80" s="11"/>
      <c r="H80" s="12"/>
    </row>
    <row r="81" spans="1:8" ht="12">
      <c r="A81" s="23"/>
      <c r="B81" s="23"/>
      <c r="C81" s="23"/>
      <c r="D81" s="23"/>
      <c r="E81" s="6"/>
      <c r="F81" s="13"/>
      <c r="G81" s="14"/>
      <c r="H81" s="15"/>
    </row>
    <row r="82" spans="1:8" ht="12">
      <c r="A82" s="23"/>
      <c r="B82" s="23"/>
      <c r="C82" s="23"/>
      <c r="D82" s="23"/>
      <c r="E82" s="16"/>
      <c r="F82" s="17"/>
      <c r="G82" s="17"/>
      <c r="H82" s="17"/>
    </row>
    <row r="83" spans="1:8" ht="12.75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">
      <c r="A84" s="23"/>
      <c r="B84" s="23"/>
      <c r="C84" s="23"/>
      <c r="D84" s="23"/>
      <c r="E84" s="6"/>
      <c r="F84" s="7"/>
      <c r="G84" s="8"/>
      <c r="H84" s="9"/>
    </row>
    <row r="85" spans="1:8" ht="12">
      <c r="A85" s="23"/>
      <c r="B85" s="23"/>
      <c r="C85" s="23"/>
      <c r="D85" s="23"/>
      <c r="E85" s="6"/>
      <c r="F85" s="10"/>
      <c r="G85" s="11"/>
      <c r="H85" s="12"/>
    </row>
    <row r="86" spans="1:8" ht="12">
      <c r="A86" s="23"/>
      <c r="B86" s="23"/>
      <c r="C86" s="23"/>
      <c r="D86" s="23"/>
      <c r="E86" s="6"/>
      <c r="F86" s="10"/>
      <c r="G86" s="11"/>
      <c r="H86" s="12"/>
    </row>
    <row r="87" spans="1:8" ht="12">
      <c r="A87" s="23"/>
      <c r="B87" s="23"/>
      <c r="C87" s="23"/>
      <c r="D87" s="23"/>
      <c r="E87" s="6"/>
      <c r="F87" s="13"/>
      <c r="G87" s="14"/>
      <c r="H87" s="15"/>
    </row>
    <row r="88" spans="1:8" ht="12">
      <c r="A88" s="23"/>
      <c r="B88" s="23"/>
      <c r="C88" s="23"/>
      <c r="D88" s="23"/>
      <c r="E88" s="16"/>
      <c r="F88" s="17"/>
      <c r="G88" s="17"/>
      <c r="H88" s="17"/>
    </row>
    <row r="89" spans="1:8" ht="12.75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">
      <c r="A90" s="23"/>
      <c r="B90" s="23"/>
      <c r="C90" s="23"/>
      <c r="D90" s="23"/>
      <c r="E90" s="6"/>
      <c r="F90" s="7"/>
      <c r="G90" s="8"/>
      <c r="H90" s="9"/>
    </row>
    <row r="91" spans="1:8" ht="12">
      <c r="A91" s="23"/>
      <c r="B91" s="23"/>
      <c r="C91" s="23"/>
      <c r="D91" s="23"/>
      <c r="E91" s="6"/>
      <c r="F91" s="10"/>
      <c r="G91" s="11"/>
      <c r="H91" s="12"/>
    </row>
    <row r="92" spans="1:8" ht="12">
      <c r="A92" s="23"/>
      <c r="B92" s="23"/>
      <c r="C92" s="23"/>
      <c r="D92" s="23"/>
      <c r="E92" s="6"/>
      <c r="F92" s="10"/>
      <c r="G92" s="11"/>
      <c r="H92" s="12"/>
    </row>
    <row r="93" spans="1:8" ht="12">
      <c r="A93" s="23"/>
      <c r="B93" s="23"/>
      <c r="C93" s="23"/>
      <c r="D93" s="23"/>
      <c r="E93" s="6"/>
      <c r="F93" s="13"/>
      <c r="G93" s="14"/>
      <c r="H93" s="15"/>
    </row>
    <row r="94" spans="1:8" ht="12">
      <c r="A94" s="23"/>
      <c r="B94" s="23"/>
      <c r="C94" s="23"/>
      <c r="D94" s="23"/>
      <c r="E94" s="16"/>
      <c r="F94" s="17"/>
      <c r="G94" s="17"/>
      <c r="H94" s="17"/>
    </row>
    <row r="95" spans="1:8" ht="12.75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">
      <c r="A96" s="23"/>
      <c r="B96" s="23"/>
      <c r="C96" s="23"/>
      <c r="D96" s="23"/>
      <c r="E96" s="6"/>
      <c r="F96" s="7"/>
      <c r="G96" s="8"/>
      <c r="H96" s="9"/>
    </row>
    <row r="97" spans="1:8" ht="12">
      <c r="A97" s="23"/>
      <c r="B97" s="23"/>
      <c r="C97" s="23"/>
      <c r="D97" s="23"/>
      <c r="E97" s="6"/>
      <c r="F97" s="10"/>
      <c r="G97" s="11"/>
      <c r="H97" s="12"/>
    </row>
    <row r="98" spans="1:8" ht="12">
      <c r="A98" s="23"/>
      <c r="B98" s="23"/>
      <c r="C98" s="23"/>
      <c r="D98" s="23"/>
      <c r="E98" s="6"/>
      <c r="F98" s="10"/>
      <c r="G98" s="11"/>
      <c r="H98" s="12"/>
    </row>
    <row r="99" spans="1:8" ht="12">
      <c r="A99" s="23"/>
      <c r="B99" s="23"/>
      <c r="C99" s="23"/>
      <c r="D99" s="23"/>
      <c r="E99" s="6"/>
      <c r="F99" s="13"/>
      <c r="G99" s="14"/>
      <c r="H99" s="15"/>
    </row>
    <row r="100" spans="1:8" ht="12">
      <c r="A100" s="23"/>
      <c r="B100" s="23"/>
      <c r="C100" s="23"/>
      <c r="D100" s="23"/>
      <c r="E100" s="16"/>
      <c r="F100" s="17"/>
      <c r="G100" s="17"/>
      <c r="H100" s="17"/>
    </row>
    <row r="101" spans="5:8" ht="12.75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">
      <c r="E102" s="6"/>
      <c r="F102" s="7"/>
      <c r="G102" s="8"/>
      <c r="H102" s="9"/>
    </row>
    <row r="103" spans="5:8" ht="12">
      <c r="E103" s="6"/>
      <c r="F103" s="10"/>
      <c r="G103" s="11"/>
      <c r="H103" s="12"/>
    </row>
    <row r="104" spans="5:8" ht="12">
      <c r="E104" s="6"/>
      <c r="F104" s="10"/>
      <c r="G104" s="11"/>
      <c r="H104" s="12"/>
    </row>
    <row r="105" spans="5:8" ht="12">
      <c r="E105" s="6"/>
      <c r="F105" s="13"/>
      <c r="G105" s="14"/>
      <c r="H105" s="15"/>
    </row>
    <row r="106" spans="5:8" ht="12">
      <c r="E106" s="16"/>
      <c r="F106" s="17"/>
      <c r="G106" s="17"/>
      <c r="H106" s="17"/>
    </row>
    <row r="107" spans="5:8" ht="12.75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">
      <c r="E108" s="6"/>
      <c r="F108" s="7"/>
      <c r="G108" s="8"/>
      <c r="H108" s="9"/>
    </row>
    <row r="109" spans="5:8" ht="12">
      <c r="E109" s="6"/>
      <c r="F109" s="10"/>
      <c r="G109" s="11"/>
      <c r="H109" s="12"/>
    </row>
    <row r="110" spans="5:8" ht="12">
      <c r="E110" s="6"/>
      <c r="F110" s="10"/>
      <c r="G110" s="11"/>
      <c r="H110" s="12"/>
    </row>
    <row r="111" spans="5:8" ht="12">
      <c r="E111" s="6"/>
      <c r="F111" s="13"/>
      <c r="G111" s="14"/>
      <c r="H111" s="15"/>
    </row>
    <row r="112" spans="5:8" ht="12">
      <c r="E112" s="16"/>
      <c r="F112" s="17"/>
      <c r="G112" s="17"/>
      <c r="H112" s="17"/>
    </row>
    <row r="113" spans="5:8" ht="12.75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">
      <c r="E114" s="6"/>
      <c r="F114" s="7"/>
      <c r="G114" s="8"/>
      <c r="H114" s="9"/>
    </row>
    <row r="115" spans="5:8" ht="12">
      <c r="E115" s="6"/>
      <c r="F115" s="10"/>
      <c r="G115" s="11"/>
      <c r="H115" s="12"/>
    </row>
    <row r="116" spans="5:8" ht="12">
      <c r="E116" s="6"/>
      <c r="F116" s="10"/>
      <c r="G116" s="11"/>
      <c r="H116" s="12"/>
    </row>
    <row r="117" spans="5:8" ht="12">
      <c r="E117" s="6"/>
      <c r="F117" s="13"/>
      <c r="G117" s="14"/>
      <c r="H117" s="15"/>
    </row>
    <row r="118" spans="5:8" ht="12.75">
      <c r="E118" s="18" t="s">
        <v>66</v>
      </c>
      <c r="F118" s="19">
        <f>SUM(F45)</f>
        <v>6248000</v>
      </c>
      <c r="G118" s="19">
        <f>SUM(G45)</f>
        <v>7592000</v>
      </c>
      <c r="H118" s="19">
        <f>SUM(H45)</f>
        <v>7908000</v>
      </c>
    </row>
    <row r="119" spans="6:8" ht="12">
      <c r="F119" s="22"/>
      <c r="G119" s="22"/>
      <c r="H119" s="22"/>
    </row>
    <row r="120" spans="6:8" ht="12">
      <c r="F120" s="22"/>
      <c r="G120" s="22"/>
      <c r="H120" s="22"/>
    </row>
    <row r="121" spans="6:8" ht="12">
      <c r="F121" s="22"/>
      <c r="G121" s="22"/>
      <c r="H121" s="22"/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="70" zoomScaleNormal="70" zoomScalePageLayoutView="0" workbookViewId="0" topLeftCell="A28">
      <selection activeCell="H48" sqref="H48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">
      <c r="A2" s="23"/>
      <c r="B2" s="23"/>
      <c r="C2" s="23"/>
      <c r="D2" s="23"/>
      <c r="E2" s="36"/>
      <c r="F2" s="36"/>
      <c r="G2" s="36"/>
      <c r="H2" s="36"/>
    </row>
    <row r="3" spans="1:8" ht="25.5">
      <c r="A3" s="23"/>
      <c r="B3" s="23"/>
      <c r="C3" s="23"/>
      <c r="D3" s="23"/>
      <c r="E3" s="24" t="s">
        <v>54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645037000</v>
      </c>
      <c r="G5" s="3">
        <v>694684000</v>
      </c>
      <c r="H5" s="3">
        <v>739927000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228626000</v>
      </c>
      <c r="G7" s="4">
        <f>SUM(G8:G19)</f>
        <v>223307000</v>
      </c>
      <c r="H7" s="4">
        <f>SUM(H8:H19)</f>
        <v>242250000</v>
      </c>
    </row>
    <row r="8" spans="1:8" ht="12.75">
      <c r="A8" s="23"/>
      <c r="B8" s="23"/>
      <c r="C8" s="23"/>
      <c r="D8" s="23"/>
      <c r="E8" s="28" t="s">
        <v>9</v>
      </c>
      <c r="F8" s="11">
        <v>161626000</v>
      </c>
      <c r="G8" s="11">
        <v>176307000</v>
      </c>
      <c r="H8" s="11">
        <v>187050000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17000000</v>
      </c>
      <c r="G11" s="11">
        <v>22000000</v>
      </c>
      <c r="H11" s="11">
        <v>29000000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50000000</v>
      </c>
      <c r="G16" s="11">
        <v>25000000</v>
      </c>
      <c r="H16" s="11">
        <v>26200000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5914000</v>
      </c>
      <c r="G20" s="3">
        <f>SUM(G21:G29)</f>
        <v>6200000</v>
      </c>
      <c r="H20" s="3">
        <f>SUM(H21:H29)</f>
        <v>3300000</v>
      </c>
    </row>
    <row r="21" spans="1:8" ht="12.75">
      <c r="A21" s="23"/>
      <c r="B21" s="23"/>
      <c r="C21" s="23"/>
      <c r="D21" s="23"/>
      <c r="E21" s="28" t="s">
        <v>22</v>
      </c>
      <c r="F21" s="20">
        <v>3000000</v>
      </c>
      <c r="G21" s="20">
        <v>3200000</v>
      </c>
      <c r="H21" s="20">
        <v>3300000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2914000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>
        <v>3000000</v>
      </c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879577000</v>
      </c>
      <c r="G30" s="19">
        <f>+G5+G6+G7+G20</f>
        <v>924191000</v>
      </c>
      <c r="H30" s="19">
        <f>+H5+H6+H7+H20</f>
        <v>985477000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84132000</v>
      </c>
      <c r="G32" s="3">
        <f>SUM(G33:G38)</f>
        <v>83859000</v>
      </c>
      <c r="H32" s="3">
        <f>SUM(H33:H38)</f>
        <v>60051000</v>
      </c>
    </row>
    <row r="33" spans="1:8" ht="12.75">
      <c r="A33" s="23"/>
      <c r="B33" s="23"/>
      <c r="C33" s="23"/>
      <c r="D33" s="23"/>
      <c r="E33" s="28" t="s">
        <v>16</v>
      </c>
      <c r="F33" s="11">
        <v>66000000</v>
      </c>
      <c r="G33" s="11">
        <v>76000000</v>
      </c>
      <c r="H33" s="11">
        <v>47415000</v>
      </c>
    </row>
    <row r="34" spans="1:8" ht="12.75">
      <c r="A34" s="23"/>
      <c r="B34" s="23"/>
      <c r="C34" s="23"/>
      <c r="D34" s="23"/>
      <c r="E34" s="28" t="s">
        <v>34</v>
      </c>
      <c r="F34" s="11">
        <v>5004000</v>
      </c>
      <c r="G34" s="11">
        <v>7859000</v>
      </c>
      <c r="H34" s="11">
        <v>12636000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>
        <v>13128000</v>
      </c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1500000</v>
      </c>
      <c r="G39" s="3">
        <f>SUM(G40:G40)</f>
        <v>1760000</v>
      </c>
      <c r="H39" s="3">
        <f>SUM(H40:H40)</f>
        <v>1330000</v>
      </c>
    </row>
    <row r="40" spans="1:8" ht="12.75">
      <c r="A40" s="23"/>
      <c r="B40" s="23"/>
      <c r="C40" s="23"/>
      <c r="D40" s="23"/>
      <c r="E40" s="28" t="s">
        <v>23</v>
      </c>
      <c r="F40" s="20">
        <v>1500000</v>
      </c>
      <c r="G40" s="20">
        <v>1760000</v>
      </c>
      <c r="H40" s="20">
        <v>1330000</v>
      </c>
    </row>
    <row r="41" spans="1:8" ht="13.5">
      <c r="A41" s="23"/>
      <c r="B41" s="23"/>
      <c r="C41" s="23"/>
      <c r="D41" s="23"/>
      <c r="E41" s="31" t="s">
        <v>38</v>
      </c>
      <c r="F41" s="34">
        <f>+F32+F39</f>
        <v>85632000</v>
      </c>
      <c r="G41" s="34">
        <f>+G32+G39</f>
        <v>85619000</v>
      </c>
      <c r="H41" s="34">
        <f>+H32+H39</f>
        <v>61381000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965209000</v>
      </c>
      <c r="G42" s="34">
        <f>+G30+G41</f>
        <v>1009810000</v>
      </c>
      <c r="H42" s="34">
        <f>+H30+H41</f>
        <v>1046858000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63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64</v>
      </c>
      <c r="F45" s="4">
        <f>SUM(F47+F53+F59+F65+F71+F77+F83+F89+F95+F101+F107+F113)</f>
        <v>97146000</v>
      </c>
      <c r="G45" s="4">
        <f>SUM(G47+G53+G59+G65+G71+G77+G83+G89+G95+G101+G107+G113)</f>
        <v>102434000</v>
      </c>
      <c r="H45" s="4">
        <f>SUM(H47+H53+H59+H65+H71+H77+H83+H89+H95+H101+H107+H113)</f>
        <v>107303000</v>
      </c>
    </row>
    <row r="46" spans="1:8" ht="12.75">
      <c r="A46" s="23"/>
      <c r="B46" s="23"/>
      <c r="C46" s="23"/>
      <c r="D46" s="23"/>
      <c r="E46" s="5" t="s">
        <v>65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68</v>
      </c>
      <c r="F47" s="3">
        <f>SUM(F48:F51)</f>
        <v>1000000</v>
      </c>
      <c r="G47" s="3">
        <f>SUM(G48:G51)</f>
        <v>1000000</v>
      </c>
      <c r="H47" s="3">
        <f>SUM(H48:H51)</f>
        <v>1000000</v>
      </c>
    </row>
    <row r="48" spans="1:8" ht="12">
      <c r="A48" s="23"/>
      <c r="B48" s="23"/>
      <c r="C48" s="23"/>
      <c r="D48" s="23"/>
      <c r="E48" s="6" t="s">
        <v>67</v>
      </c>
      <c r="F48" s="7">
        <v>1000000</v>
      </c>
      <c r="G48" s="8">
        <v>1000000</v>
      </c>
      <c r="H48" s="9">
        <v>1000000</v>
      </c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70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3"/>
      <c r="B54" s="23"/>
      <c r="C54" s="23"/>
      <c r="D54" s="23"/>
      <c r="E54" s="6" t="s">
        <v>69</v>
      </c>
      <c r="F54" s="7"/>
      <c r="G54" s="8"/>
      <c r="H54" s="9"/>
    </row>
    <row r="55" spans="1:8" ht="12">
      <c r="A55" s="23"/>
      <c r="B55" s="23"/>
      <c r="C55" s="23"/>
      <c r="D55" s="23"/>
      <c r="E55" s="6"/>
      <c r="F55" s="10"/>
      <c r="G55" s="11"/>
      <c r="H55" s="12"/>
    </row>
    <row r="56" spans="1:8" ht="12">
      <c r="A56" s="23"/>
      <c r="B56" s="23"/>
      <c r="C56" s="23"/>
      <c r="D56" s="23"/>
      <c r="E56" s="6"/>
      <c r="F56" s="10"/>
      <c r="G56" s="11"/>
      <c r="H56" s="12"/>
    </row>
    <row r="57" spans="1:8" ht="12">
      <c r="A57" s="23"/>
      <c r="B57" s="23"/>
      <c r="C57" s="23"/>
      <c r="D57" s="23"/>
      <c r="E57" s="6"/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71</v>
      </c>
      <c r="F59" s="3">
        <f>SUM(F60:F63)</f>
        <v>96146000</v>
      </c>
      <c r="G59" s="3">
        <f>SUM(G60:G63)</f>
        <v>101434000</v>
      </c>
      <c r="H59" s="3">
        <f>SUM(H60:H63)</f>
        <v>106303000</v>
      </c>
    </row>
    <row r="60" spans="1:8" ht="12">
      <c r="A60" s="23"/>
      <c r="B60" s="23"/>
      <c r="C60" s="23"/>
      <c r="D60" s="23"/>
      <c r="E60" s="6" t="s">
        <v>72</v>
      </c>
      <c r="F60" s="7">
        <v>96146000</v>
      </c>
      <c r="G60" s="8">
        <v>101434000</v>
      </c>
      <c r="H60" s="9">
        <v>106303000</v>
      </c>
    </row>
    <row r="61" spans="1:8" ht="12">
      <c r="A61" s="23"/>
      <c r="B61" s="23"/>
      <c r="C61" s="23"/>
      <c r="D61" s="23"/>
      <c r="E61" s="6"/>
      <c r="F61" s="10"/>
      <c r="G61" s="11"/>
      <c r="H61" s="12"/>
    </row>
    <row r="62" spans="1:8" ht="12">
      <c r="A62" s="23"/>
      <c r="B62" s="23"/>
      <c r="C62" s="23"/>
      <c r="D62" s="23"/>
      <c r="E62" s="6"/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74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3"/>
      <c r="B66" s="23"/>
      <c r="C66" s="23"/>
      <c r="D66" s="23"/>
      <c r="E66" s="6" t="s">
        <v>73</v>
      </c>
      <c r="F66" s="7"/>
      <c r="G66" s="8"/>
      <c r="H66" s="9"/>
    </row>
    <row r="67" spans="1:8" ht="12">
      <c r="A67" s="23"/>
      <c r="B67" s="23"/>
      <c r="C67" s="23"/>
      <c r="D67" s="23"/>
      <c r="E67" s="6"/>
      <c r="F67" s="10"/>
      <c r="G67" s="11"/>
      <c r="H67" s="12"/>
    </row>
    <row r="68" spans="1:8" ht="12">
      <c r="A68" s="23"/>
      <c r="B68" s="23"/>
      <c r="C68" s="23"/>
      <c r="D68" s="23"/>
      <c r="E68" s="6"/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/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">
      <c r="A78" s="23"/>
      <c r="B78" s="23"/>
      <c r="C78" s="23"/>
      <c r="D78" s="23"/>
      <c r="E78" s="6"/>
      <c r="F78" s="7"/>
      <c r="G78" s="8"/>
      <c r="H78" s="9"/>
    </row>
    <row r="79" spans="1:8" ht="12">
      <c r="A79" s="23"/>
      <c r="B79" s="23"/>
      <c r="C79" s="23"/>
      <c r="D79" s="23"/>
      <c r="E79" s="6"/>
      <c r="F79" s="10"/>
      <c r="G79" s="11"/>
      <c r="H79" s="12"/>
    </row>
    <row r="80" spans="1:8" ht="12">
      <c r="A80" s="23"/>
      <c r="B80" s="23"/>
      <c r="C80" s="23"/>
      <c r="D80" s="23"/>
      <c r="E80" s="6"/>
      <c r="F80" s="10"/>
      <c r="G80" s="11"/>
      <c r="H80" s="12"/>
    </row>
    <row r="81" spans="1:8" ht="12">
      <c r="A81" s="23"/>
      <c r="B81" s="23"/>
      <c r="C81" s="23"/>
      <c r="D81" s="23"/>
      <c r="E81" s="6"/>
      <c r="F81" s="13"/>
      <c r="G81" s="14"/>
      <c r="H81" s="15"/>
    </row>
    <row r="82" spans="1:8" ht="12">
      <c r="A82" s="23"/>
      <c r="B82" s="23"/>
      <c r="C82" s="23"/>
      <c r="D82" s="23"/>
      <c r="E82" s="16"/>
      <c r="F82" s="17"/>
      <c r="G82" s="17"/>
      <c r="H82" s="17"/>
    </row>
    <row r="83" spans="1:8" ht="12.75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">
      <c r="A84" s="23"/>
      <c r="B84" s="23"/>
      <c r="C84" s="23"/>
      <c r="D84" s="23"/>
      <c r="E84" s="6"/>
      <c r="F84" s="7"/>
      <c r="G84" s="8"/>
      <c r="H84" s="9"/>
    </row>
    <row r="85" spans="1:8" ht="12">
      <c r="A85" s="23"/>
      <c r="B85" s="23"/>
      <c r="C85" s="23"/>
      <c r="D85" s="23"/>
      <c r="E85" s="6"/>
      <c r="F85" s="10"/>
      <c r="G85" s="11"/>
      <c r="H85" s="12"/>
    </row>
    <row r="86" spans="1:8" ht="12">
      <c r="A86" s="23"/>
      <c r="B86" s="23"/>
      <c r="C86" s="23"/>
      <c r="D86" s="23"/>
      <c r="E86" s="6"/>
      <c r="F86" s="10"/>
      <c r="G86" s="11"/>
      <c r="H86" s="12"/>
    </row>
    <row r="87" spans="1:8" ht="12">
      <c r="A87" s="23"/>
      <c r="B87" s="23"/>
      <c r="C87" s="23"/>
      <c r="D87" s="23"/>
      <c r="E87" s="6"/>
      <c r="F87" s="13"/>
      <c r="G87" s="14"/>
      <c r="H87" s="15"/>
    </row>
    <row r="88" spans="1:8" ht="12">
      <c r="A88" s="23"/>
      <c r="B88" s="23"/>
      <c r="C88" s="23"/>
      <c r="D88" s="23"/>
      <c r="E88" s="16"/>
      <c r="F88" s="17"/>
      <c r="G88" s="17"/>
      <c r="H88" s="17"/>
    </row>
    <row r="89" spans="1:8" ht="12.75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">
      <c r="A90" s="23"/>
      <c r="B90" s="23"/>
      <c r="C90" s="23"/>
      <c r="D90" s="23"/>
      <c r="E90" s="6"/>
      <c r="F90" s="7"/>
      <c r="G90" s="8"/>
      <c r="H90" s="9"/>
    </row>
    <row r="91" spans="1:8" ht="12">
      <c r="A91" s="23"/>
      <c r="B91" s="23"/>
      <c r="C91" s="23"/>
      <c r="D91" s="23"/>
      <c r="E91" s="6"/>
      <c r="F91" s="10"/>
      <c r="G91" s="11"/>
      <c r="H91" s="12"/>
    </row>
    <row r="92" spans="1:8" ht="12">
      <c r="A92" s="23"/>
      <c r="B92" s="23"/>
      <c r="C92" s="23"/>
      <c r="D92" s="23"/>
      <c r="E92" s="6"/>
      <c r="F92" s="10"/>
      <c r="G92" s="11"/>
      <c r="H92" s="12"/>
    </row>
    <row r="93" spans="1:8" ht="12">
      <c r="A93" s="23"/>
      <c r="B93" s="23"/>
      <c r="C93" s="23"/>
      <c r="D93" s="23"/>
      <c r="E93" s="6"/>
      <c r="F93" s="13"/>
      <c r="G93" s="14"/>
      <c r="H93" s="15"/>
    </row>
    <row r="94" spans="1:8" ht="12">
      <c r="A94" s="23"/>
      <c r="B94" s="23"/>
      <c r="C94" s="23"/>
      <c r="D94" s="23"/>
      <c r="E94" s="16"/>
      <c r="F94" s="17"/>
      <c r="G94" s="17"/>
      <c r="H94" s="17"/>
    </row>
    <row r="95" spans="1:8" ht="12.75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">
      <c r="A96" s="23"/>
      <c r="B96" s="23"/>
      <c r="C96" s="23"/>
      <c r="D96" s="23"/>
      <c r="E96" s="6"/>
      <c r="F96" s="7"/>
      <c r="G96" s="8"/>
      <c r="H96" s="9"/>
    </row>
    <row r="97" spans="1:8" ht="12">
      <c r="A97" s="23"/>
      <c r="B97" s="23"/>
      <c r="C97" s="23"/>
      <c r="D97" s="23"/>
      <c r="E97" s="6"/>
      <c r="F97" s="10"/>
      <c r="G97" s="11"/>
      <c r="H97" s="12"/>
    </row>
    <row r="98" spans="1:8" ht="12">
      <c r="A98" s="23"/>
      <c r="B98" s="23"/>
      <c r="C98" s="23"/>
      <c r="D98" s="23"/>
      <c r="E98" s="6"/>
      <c r="F98" s="10"/>
      <c r="G98" s="11"/>
      <c r="H98" s="12"/>
    </row>
    <row r="99" spans="1:8" ht="12">
      <c r="A99" s="23"/>
      <c r="B99" s="23"/>
      <c r="C99" s="23"/>
      <c r="D99" s="23"/>
      <c r="E99" s="6"/>
      <c r="F99" s="13"/>
      <c r="G99" s="14"/>
      <c r="H99" s="15"/>
    </row>
    <row r="100" spans="1:8" ht="12">
      <c r="A100" s="23"/>
      <c r="B100" s="23"/>
      <c r="C100" s="23"/>
      <c r="D100" s="23"/>
      <c r="E100" s="16"/>
      <c r="F100" s="17"/>
      <c r="G100" s="17"/>
      <c r="H100" s="17"/>
    </row>
    <row r="101" spans="5:8" ht="12.75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">
      <c r="E102" s="6"/>
      <c r="F102" s="7"/>
      <c r="G102" s="8"/>
      <c r="H102" s="9"/>
    </row>
    <row r="103" spans="5:8" ht="12">
      <c r="E103" s="6"/>
      <c r="F103" s="10"/>
      <c r="G103" s="11"/>
      <c r="H103" s="12"/>
    </row>
    <row r="104" spans="5:8" ht="12">
      <c r="E104" s="6"/>
      <c r="F104" s="10"/>
      <c r="G104" s="11"/>
      <c r="H104" s="12"/>
    </row>
    <row r="105" spans="5:8" ht="12">
      <c r="E105" s="6"/>
      <c r="F105" s="13"/>
      <c r="G105" s="14"/>
      <c r="H105" s="15"/>
    </row>
    <row r="106" spans="5:8" ht="12">
      <c r="E106" s="16"/>
      <c r="F106" s="17"/>
      <c r="G106" s="17"/>
      <c r="H106" s="17"/>
    </row>
    <row r="107" spans="5:8" ht="12.75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">
      <c r="E108" s="6"/>
      <c r="F108" s="7"/>
      <c r="G108" s="8"/>
      <c r="H108" s="9"/>
    </row>
    <row r="109" spans="5:8" ht="12">
      <c r="E109" s="6"/>
      <c r="F109" s="10"/>
      <c r="G109" s="11"/>
      <c r="H109" s="12"/>
    </row>
    <row r="110" spans="5:8" ht="12">
      <c r="E110" s="6"/>
      <c r="F110" s="10"/>
      <c r="G110" s="11"/>
      <c r="H110" s="12"/>
    </row>
    <row r="111" spans="5:8" ht="12">
      <c r="E111" s="6"/>
      <c r="F111" s="13"/>
      <c r="G111" s="14"/>
      <c r="H111" s="15"/>
    </row>
    <row r="112" spans="5:8" ht="12">
      <c r="E112" s="16"/>
      <c r="F112" s="17"/>
      <c r="G112" s="17"/>
      <c r="H112" s="17"/>
    </row>
    <row r="113" spans="5:8" ht="12.75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">
      <c r="E114" s="6"/>
      <c r="F114" s="7"/>
      <c r="G114" s="8"/>
      <c r="H114" s="9"/>
    </row>
    <row r="115" spans="5:8" ht="12">
      <c r="E115" s="6"/>
      <c r="F115" s="10"/>
      <c r="G115" s="11"/>
      <c r="H115" s="12"/>
    </row>
    <row r="116" spans="5:8" ht="12">
      <c r="E116" s="6"/>
      <c r="F116" s="10"/>
      <c r="G116" s="11"/>
      <c r="H116" s="12"/>
    </row>
    <row r="117" spans="5:8" ht="12">
      <c r="E117" s="6"/>
      <c r="F117" s="13"/>
      <c r="G117" s="14"/>
      <c r="H117" s="15"/>
    </row>
    <row r="118" spans="5:8" ht="12.75">
      <c r="E118" s="18" t="s">
        <v>66</v>
      </c>
      <c r="F118" s="19">
        <f>SUM(F45)</f>
        <v>97146000</v>
      </c>
      <c r="G118" s="19">
        <f>SUM(G45)</f>
        <v>102434000</v>
      </c>
      <c r="H118" s="19">
        <f>SUM(H45)</f>
        <v>107303000</v>
      </c>
    </row>
    <row r="119" spans="6:8" ht="12">
      <c r="F119" s="22"/>
      <c r="G119" s="22"/>
      <c r="H119" s="22"/>
    </row>
    <row r="120" spans="6:8" ht="12">
      <c r="F120" s="22"/>
      <c r="G120" s="22"/>
      <c r="H120" s="22"/>
    </row>
    <row r="121" spans="6:8" ht="12">
      <c r="F121" s="22"/>
      <c r="G121" s="22"/>
      <c r="H121" s="22"/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="70" zoomScaleNormal="70" zoomScalePageLayoutView="0" workbookViewId="0" topLeftCell="A16">
      <selection activeCell="H49" sqref="H4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">
      <c r="A2" s="23"/>
      <c r="B2" s="23"/>
      <c r="C2" s="23"/>
      <c r="D2" s="23"/>
      <c r="E2" s="36"/>
      <c r="F2" s="36"/>
      <c r="G2" s="36"/>
      <c r="H2" s="36"/>
    </row>
    <row r="3" spans="1:8" ht="25.5">
      <c r="A3" s="23"/>
      <c r="B3" s="23"/>
      <c r="C3" s="23"/>
      <c r="D3" s="23"/>
      <c r="E3" s="24" t="s">
        <v>55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80750000</v>
      </c>
      <c r="G5" s="3">
        <v>86704000</v>
      </c>
      <c r="H5" s="3">
        <v>92160000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66382000</v>
      </c>
      <c r="G7" s="4">
        <f>SUM(G8:G19)</f>
        <v>47686000</v>
      </c>
      <c r="H7" s="4">
        <f>SUM(H8:H19)</f>
        <v>50347000</v>
      </c>
    </row>
    <row r="8" spans="1:8" ht="12.75">
      <c r="A8" s="23"/>
      <c r="B8" s="23"/>
      <c r="C8" s="23"/>
      <c r="D8" s="23"/>
      <c r="E8" s="28" t="s">
        <v>9</v>
      </c>
      <c r="F8" s="11">
        <v>20933000</v>
      </c>
      <c r="G8" s="11">
        <v>22426000</v>
      </c>
      <c r="H8" s="11">
        <v>23519000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24349000</v>
      </c>
      <c r="G11" s="11">
        <v>3000000</v>
      </c>
      <c r="H11" s="11">
        <v>3500000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21100000</v>
      </c>
      <c r="G16" s="11">
        <v>22260000</v>
      </c>
      <c r="H16" s="11">
        <v>23328000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3000000</v>
      </c>
      <c r="G20" s="3">
        <f>SUM(G21:G29)</f>
        <v>3300000</v>
      </c>
      <c r="H20" s="3">
        <f>SUM(H21:H29)</f>
        <v>3300000</v>
      </c>
    </row>
    <row r="21" spans="1:8" ht="12.75">
      <c r="A21" s="23"/>
      <c r="B21" s="23"/>
      <c r="C21" s="23"/>
      <c r="D21" s="23"/>
      <c r="E21" s="28" t="s">
        <v>22</v>
      </c>
      <c r="F21" s="20">
        <v>3000000</v>
      </c>
      <c r="G21" s="20">
        <v>3300000</v>
      </c>
      <c r="H21" s="20">
        <v>3300000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/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150132000</v>
      </c>
      <c r="G30" s="19">
        <f>+G5+G6+G7+G20</f>
        <v>137690000</v>
      </c>
      <c r="H30" s="19">
        <f>+H5+H6+H7+H20</f>
        <v>145807000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8681000</v>
      </c>
      <c r="G32" s="3">
        <f>SUM(G33:G38)</f>
        <v>3366000</v>
      </c>
      <c r="H32" s="3">
        <f>SUM(H33:H38)</f>
        <v>79000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3681000</v>
      </c>
      <c r="G34" s="11">
        <v>3366000</v>
      </c>
      <c r="H34" s="11">
        <v>79000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>
        <v>5000000</v>
      </c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1900000</v>
      </c>
      <c r="G39" s="3">
        <f>SUM(G40:G40)</f>
        <v>1900000</v>
      </c>
      <c r="H39" s="3">
        <f>SUM(H40:H40)</f>
        <v>1000000</v>
      </c>
    </row>
    <row r="40" spans="1:8" ht="12.75">
      <c r="A40" s="23"/>
      <c r="B40" s="23"/>
      <c r="C40" s="23"/>
      <c r="D40" s="23"/>
      <c r="E40" s="28" t="s">
        <v>23</v>
      </c>
      <c r="F40" s="20">
        <v>1900000</v>
      </c>
      <c r="G40" s="20">
        <v>1900000</v>
      </c>
      <c r="H40" s="20">
        <v>1000000</v>
      </c>
    </row>
    <row r="41" spans="1:8" ht="13.5">
      <c r="A41" s="23"/>
      <c r="B41" s="23"/>
      <c r="C41" s="23"/>
      <c r="D41" s="23"/>
      <c r="E41" s="31" t="s">
        <v>38</v>
      </c>
      <c r="F41" s="34">
        <f>+F32+F39</f>
        <v>10581000</v>
      </c>
      <c r="G41" s="34">
        <f>+G32+G39</f>
        <v>5266000</v>
      </c>
      <c r="H41" s="34">
        <f>+H32+H39</f>
        <v>1079000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160713000</v>
      </c>
      <c r="G42" s="34">
        <f>+G30+G41</f>
        <v>142956000</v>
      </c>
      <c r="H42" s="34">
        <f>+H30+H41</f>
        <v>146886000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63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64</v>
      </c>
      <c r="F45" s="4">
        <f>SUM(F47+F53+F59+F65+F71+F77+F83+F89+F95+F101+F107+F113)</f>
        <v>3146000</v>
      </c>
      <c r="G45" s="4">
        <f>SUM(G47+G53+G59+G65+G71+G77+G83+G89+G95+G101+G107+G113)</f>
        <v>3264000</v>
      </c>
      <c r="H45" s="4">
        <f>SUM(H47+H53+H59+H65+H71+H77+H83+H89+H95+H101+H107+H113)</f>
        <v>3873000</v>
      </c>
    </row>
    <row r="46" spans="1:8" ht="12.75">
      <c r="A46" s="23"/>
      <c r="B46" s="23"/>
      <c r="C46" s="23"/>
      <c r="D46" s="23"/>
      <c r="E46" s="5" t="s">
        <v>65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68</v>
      </c>
      <c r="F47" s="3">
        <f>SUM(F48:F51)</f>
        <v>1000000</v>
      </c>
      <c r="G47" s="3">
        <f>SUM(G48:G51)</f>
        <v>1000000</v>
      </c>
      <c r="H47" s="3">
        <f>SUM(H48:H51)</f>
        <v>1500000</v>
      </c>
    </row>
    <row r="48" spans="1:8" ht="12">
      <c r="A48" s="23"/>
      <c r="B48" s="23"/>
      <c r="C48" s="23"/>
      <c r="D48" s="23"/>
      <c r="E48" s="6" t="s">
        <v>67</v>
      </c>
      <c r="F48" s="7">
        <v>1000000</v>
      </c>
      <c r="G48" s="8">
        <v>1000000</v>
      </c>
      <c r="H48" s="9">
        <v>1500000</v>
      </c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70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3"/>
      <c r="B54" s="23"/>
      <c r="C54" s="23"/>
      <c r="D54" s="23"/>
      <c r="E54" s="6" t="s">
        <v>69</v>
      </c>
      <c r="F54" s="7"/>
      <c r="G54" s="8"/>
      <c r="H54" s="9"/>
    </row>
    <row r="55" spans="1:8" ht="12">
      <c r="A55" s="23"/>
      <c r="B55" s="23"/>
      <c r="C55" s="23"/>
      <c r="D55" s="23"/>
      <c r="E55" s="6"/>
      <c r="F55" s="10"/>
      <c r="G55" s="11"/>
      <c r="H55" s="12"/>
    </row>
    <row r="56" spans="1:8" ht="12">
      <c r="A56" s="23"/>
      <c r="B56" s="23"/>
      <c r="C56" s="23"/>
      <c r="D56" s="23"/>
      <c r="E56" s="6"/>
      <c r="F56" s="10"/>
      <c r="G56" s="11"/>
      <c r="H56" s="12"/>
    </row>
    <row r="57" spans="1:8" ht="12">
      <c r="A57" s="23"/>
      <c r="B57" s="23"/>
      <c r="C57" s="23"/>
      <c r="D57" s="23"/>
      <c r="E57" s="6"/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71</v>
      </c>
      <c r="F59" s="3">
        <f>SUM(F60:F63)</f>
        <v>2146000</v>
      </c>
      <c r="G59" s="3">
        <f>SUM(G60:G63)</f>
        <v>2264000</v>
      </c>
      <c r="H59" s="3">
        <f>SUM(H60:H63)</f>
        <v>2373000</v>
      </c>
    </row>
    <row r="60" spans="1:8" ht="12">
      <c r="A60" s="23"/>
      <c r="B60" s="23"/>
      <c r="C60" s="23"/>
      <c r="D60" s="23"/>
      <c r="E60" s="6" t="s">
        <v>72</v>
      </c>
      <c r="F60" s="7">
        <v>2146000</v>
      </c>
      <c r="G60" s="8">
        <v>2264000</v>
      </c>
      <c r="H60" s="9">
        <v>2373000</v>
      </c>
    </row>
    <row r="61" spans="1:8" ht="12">
      <c r="A61" s="23"/>
      <c r="B61" s="23"/>
      <c r="C61" s="23"/>
      <c r="D61" s="23"/>
      <c r="E61" s="6"/>
      <c r="F61" s="10"/>
      <c r="G61" s="11"/>
      <c r="H61" s="12"/>
    </row>
    <row r="62" spans="1:8" ht="12">
      <c r="A62" s="23"/>
      <c r="B62" s="23"/>
      <c r="C62" s="23"/>
      <c r="D62" s="23"/>
      <c r="E62" s="6"/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74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3"/>
      <c r="B66" s="23"/>
      <c r="C66" s="23"/>
      <c r="D66" s="23"/>
      <c r="E66" s="6" t="s">
        <v>73</v>
      </c>
      <c r="F66" s="7"/>
      <c r="G66" s="8"/>
      <c r="H66" s="9"/>
    </row>
    <row r="67" spans="1:8" ht="12">
      <c r="A67" s="23"/>
      <c r="B67" s="23"/>
      <c r="C67" s="23"/>
      <c r="D67" s="23"/>
      <c r="E67" s="6"/>
      <c r="F67" s="10"/>
      <c r="G67" s="11"/>
      <c r="H67" s="12"/>
    </row>
    <row r="68" spans="1:8" ht="12">
      <c r="A68" s="23"/>
      <c r="B68" s="23"/>
      <c r="C68" s="23"/>
      <c r="D68" s="23"/>
      <c r="E68" s="6"/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/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">
      <c r="A78" s="23"/>
      <c r="B78" s="23"/>
      <c r="C78" s="23"/>
      <c r="D78" s="23"/>
      <c r="E78" s="6"/>
      <c r="F78" s="7"/>
      <c r="G78" s="8"/>
      <c r="H78" s="9"/>
    </row>
    <row r="79" spans="1:8" ht="12">
      <c r="A79" s="23"/>
      <c r="B79" s="23"/>
      <c r="C79" s="23"/>
      <c r="D79" s="23"/>
      <c r="E79" s="6"/>
      <c r="F79" s="10"/>
      <c r="G79" s="11"/>
      <c r="H79" s="12"/>
    </row>
    <row r="80" spans="1:8" ht="12">
      <c r="A80" s="23"/>
      <c r="B80" s="23"/>
      <c r="C80" s="23"/>
      <c r="D80" s="23"/>
      <c r="E80" s="6"/>
      <c r="F80" s="10"/>
      <c r="G80" s="11"/>
      <c r="H80" s="12"/>
    </row>
    <row r="81" spans="1:8" ht="12">
      <c r="A81" s="23"/>
      <c r="B81" s="23"/>
      <c r="C81" s="23"/>
      <c r="D81" s="23"/>
      <c r="E81" s="6"/>
      <c r="F81" s="13"/>
      <c r="G81" s="14"/>
      <c r="H81" s="15"/>
    </row>
    <row r="82" spans="1:8" ht="12">
      <c r="A82" s="23"/>
      <c r="B82" s="23"/>
      <c r="C82" s="23"/>
      <c r="D82" s="23"/>
      <c r="E82" s="16"/>
      <c r="F82" s="17"/>
      <c r="G82" s="17"/>
      <c r="H82" s="17"/>
    </row>
    <row r="83" spans="1:8" ht="12.75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">
      <c r="A84" s="23"/>
      <c r="B84" s="23"/>
      <c r="C84" s="23"/>
      <c r="D84" s="23"/>
      <c r="E84" s="6"/>
      <c r="F84" s="7"/>
      <c r="G84" s="8"/>
      <c r="H84" s="9"/>
    </row>
    <row r="85" spans="1:8" ht="12">
      <c r="A85" s="23"/>
      <c r="B85" s="23"/>
      <c r="C85" s="23"/>
      <c r="D85" s="23"/>
      <c r="E85" s="6"/>
      <c r="F85" s="10"/>
      <c r="G85" s="11"/>
      <c r="H85" s="12"/>
    </row>
    <row r="86" spans="1:8" ht="12">
      <c r="A86" s="23"/>
      <c r="B86" s="23"/>
      <c r="C86" s="23"/>
      <c r="D86" s="23"/>
      <c r="E86" s="6"/>
      <c r="F86" s="10"/>
      <c r="G86" s="11"/>
      <c r="H86" s="12"/>
    </row>
    <row r="87" spans="1:8" ht="12">
      <c r="A87" s="23"/>
      <c r="B87" s="23"/>
      <c r="C87" s="23"/>
      <c r="D87" s="23"/>
      <c r="E87" s="6"/>
      <c r="F87" s="13"/>
      <c r="G87" s="14"/>
      <c r="H87" s="15"/>
    </row>
    <row r="88" spans="1:8" ht="12">
      <c r="A88" s="23"/>
      <c r="B88" s="23"/>
      <c r="C88" s="23"/>
      <c r="D88" s="23"/>
      <c r="E88" s="16"/>
      <c r="F88" s="17"/>
      <c r="G88" s="17"/>
      <c r="H88" s="17"/>
    </row>
    <row r="89" spans="1:8" ht="12.75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">
      <c r="A90" s="23"/>
      <c r="B90" s="23"/>
      <c r="C90" s="23"/>
      <c r="D90" s="23"/>
      <c r="E90" s="6"/>
      <c r="F90" s="7"/>
      <c r="G90" s="8"/>
      <c r="H90" s="9"/>
    </row>
    <row r="91" spans="1:8" ht="12">
      <c r="A91" s="23"/>
      <c r="B91" s="23"/>
      <c r="C91" s="23"/>
      <c r="D91" s="23"/>
      <c r="E91" s="6"/>
      <c r="F91" s="10"/>
      <c r="G91" s="11"/>
      <c r="H91" s="12"/>
    </row>
    <row r="92" spans="1:8" ht="12">
      <c r="A92" s="23"/>
      <c r="B92" s="23"/>
      <c r="C92" s="23"/>
      <c r="D92" s="23"/>
      <c r="E92" s="6"/>
      <c r="F92" s="10"/>
      <c r="G92" s="11"/>
      <c r="H92" s="12"/>
    </row>
    <row r="93" spans="1:8" ht="12">
      <c r="A93" s="23"/>
      <c r="B93" s="23"/>
      <c r="C93" s="23"/>
      <c r="D93" s="23"/>
      <c r="E93" s="6"/>
      <c r="F93" s="13"/>
      <c r="G93" s="14"/>
      <c r="H93" s="15"/>
    </row>
    <row r="94" spans="1:8" ht="12">
      <c r="A94" s="23"/>
      <c r="B94" s="23"/>
      <c r="C94" s="23"/>
      <c r="D94" s="23"/>
      <c r="E94" s="16"/>
      <c r="F94" s="17"/>
      <c r="G94" s="17"/>
      <c r="H94" s="17"/>
    </row>
    <row r="95" spans="1:8" ht="12.75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">
      <c r="A96" s="23"/>
      <c r="B96" s="23"/>
      <c r="C96" s="23"/>
      <c r="D96" s="23"/>
      <c r="E96" s="6"/>
      <c r="F96" s="7"/>
      <c r="G96" s="8"/>
      <c r="H96" s="9"/>
    </row>
    <row r="97" spans="1:8" ht="12">
      <c r="A97" s="23"/>
      <c r="B97" s="23"/>
      <c r="C97" s="23"/>
      <c r="D97" s="23"/>
      <c r="E97" s="6"/>
      <c r="F97" s="10"/>
      <c r="G97" s="11"/>
      <c r="H97" s="12"/>
    </row>
    <row r="98" spans="1:8" ht="12">
      <c r="A98" s="23"/>
      <c r="B98" s="23"/>
      <c r="C98" s="23"/>
      <c r="D98" s="23"/>
      <c r="E98" s="6"/>
      <c r="F98" s="10"/>
      <c r="G98" s="11"/>
      <c r="H98" s="12"/>
    </row>
    <row r="99" spans="1:8" ht="12">
      <c r="A99" s="23"/>
      <c r="B99" s="23"/>
      <c r="C99" s="23"/>
      <c r="D99" s="23"/>
      <c r="E99" s="6"/>
      <c r="F99" s="13"/>
      <c r="G99" s="14"/>
      <c r="H99" s="15"/>
    </row>
    <row r="100" spans="1:8" ht="12">
      <c r="A100" s="23"/>
      <c r="B100" s="23"/>
      <c r="C100" s="23"/>
      <c r="D100" s="23"/>
      <c r="E100" s="16"/>
      <c r="F100" s="17"/>
      <c r="G100" s="17"/>
      <c r="H100" s="17"/>
    </row>
    <row r="101" spans="5:8" ht="12.75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">
      <c r="E102" s="6"/>
      <c r="F102" s="7"/>
      <c r="G102" s="8"/>
      <c r="H102" s="9"/>
    </row>
    <row r="103" spans="5:8" ht="12">
      <c r="E103" s="6"/>
      <c r="F103" s="10"/>
      <c r="G103" s="11"/>
      <c r="H103" s="12"/>
    </row>
    <row r="104" spans="5:8" ht="12">
      <c r="E104" s="6"/>
      <c r="F104" s="10"/>
      <c r="G104" s="11"/>
      <c r="H104" s="12"/>
    </row>
    <row r="105" spans="5:8" ht="12">
      <c r="E105" s="6"/>
      <c r="F105" s="13"/>
      <c r="G105" s="14"/>
      <c r="H105" s="15"/>
    </row>
    <row r="106" spans="5:8" ht="12">
      <c r="E106" s="16"/>
      <c r="F106" s="17"/>
      <c r="G106" s="17"/>
      <c r="H106" s="17"/>
    </row>
    <row r="107" spans="5:8" ht="12.75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">
      <c r="E108" s="6"/>
      <c r="F108" s="7"/>
      <c r="G108" s="8"/>
      <c r="H108" s="9"/>
    </row>
    <row r="109" spans="5:8" ht="12">
      <c r="E109" s="6"/>
      <c r="F109" s="10"/>
      <c r="G109" s="11"/>
      <c r="H109" s="12"/>
    </row>
    <row r="110" spans="5:8" ht="12">
      <c r="E110" s="6"/>
      <c r="F110" s="10"/>
      <c r="G110" s="11"/>
      <c r="H110" s="12"/>
    </row>
    <row r="111" spans="5:8" ht="12">
      <c r="E111" s="6"/>
      <c r="F111" s="13"/>
      <c r="G111" s="14"/>
      <c r="H111" s="15"/>
    </row>
    <row r="112" spans="5:8" ht="12">
      <c r="E112" s="16"/>
      <c r="F112" s="17"/>
      <c r="G112" s="17"/>
      <c r="H112" s="17"/>
    </row>
    <row r="113" spans="5:8" ht="12.75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">
      <c r="E114" s="6"/>
      <c r="F114" s="7"/>
      <c r="G114" s="8"/>
      <c r="H114" s="9"/>
    </row>
    <row r="115" spans="5:8" ht="12">
      <c r="E115" s="6"/>
      <c r="F115" s="10"/>
      <c r="G115" s="11"/>
      <c r="H115" s="12"/>
    </row>
    <row r="116" spans="5:8" ht="12">
      <c r="E116" s="6"/>
      <c r="F116" s="10"/>
      <c r="G116" s="11"/>
      <c r="H116" s="12"/>
    </row>
    <row r="117" spans="5:8" ht="12">
      <c r="E117" s="6"/>
      <c r="F117" s="13"/>
      <c r="G117" s="14"/>
      <c r="H117" s="15"/>
    </row>
    <row r="118" spans="5:8" ht="12.75">
      <c r="E118" s="18" t="s">
        <v>66</v>
      </c>
      <c r="F118" s="19">
        <f>SUM(F45)</f>
        <v>3146000</v>
      </c>
      <c r="G118" s="19">
        <f>SUM(G45)</f>
        <v>3264000</v>
      </c>
      <c r="H118" s="19">
        <f>SUM(H45)</f>
        <v>3873000</v>
      </c>
    </row>
    <row r="119" spans="6:8" ht="12">
      <c r="F119" s="22"/>
      <c r="G119" s="22"/>
      <c r="H119" s="22"/>
    </row>
    <row r="120" spans="6:8" ht="12">
      <c r="F120" s="22"/>
      <c r="G120" s="22"/>
      <c r="H120" s="22"/>
    </row>
    <row r="121" spans="6:8" ht="12">
      <c r="F121" s="22"/>
      <c r="G121" s="22"/>
      <c r="H121" s="22"/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="70" zoomScaleNormal="70" zoomScalePageLayoutView="0" workbookViewId="0" topLeftCell="A43">
      <selection activeCell="F48" sqref="F48:H48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">
      <c r="A2" s="23"/>
      <c r="B2" s="23"/>
      <c r="C2" s="23"/>
      <c r="D2" s="23"/>
      <c r="E2" s="36"/>
      <c r="F2" s="36"/>
      <c r="G2" s="36"/>
      <c r="H2" s="36"/>
    </row>
    <row r="3" spans="1:8" ht="25.5">
      <c r="A3" s="23"/>
      <c r="B3" s="23"/>
      <c r="C3" s="23"/>
      <c r="D3" s="23"/>
      <c r="E3" s="24" t="s">
        <v>56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88721000</v>
      </c>
      <c r="G5" s="3">
        <v>95421000</v>
      </c>
      <c r="H5" s="3">
        <v>101612000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69587000</v>
      </c>
      <c r="G7" s="4">
        <f>SUM(G8:G19)</f>
        <v>39256000</v>
      </c>
      <c r="H7" s="4">
        <f>SUM(H8:H19)</f>
        <v>41495000</v>
      </c>
    </row>
    <row r="8" spans="1:8" ht="12.75">
      <c r="A8" s="23"/>
      <c r="B8" s="23"/>
      <c r="C8" s="23"/>
      <c r="D8" s="23"/>
      <c r="E8" s="28" t="s">
        <v>9</v>
      </c>
      <c r="F8" s="11">
        <v>19863000</v>
      </c>
      <c r="G8" s="11">
        <v>21256000</v>
      </c>
      <c r="H8" s="11">
        <v>22275000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2724000</v>
      </c>
      <c r="G11" s="11">
        <v>3000000</v>
      </c>
      <c r="H11" s="11">
        <v>3500000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47000000</v>
      </c>
      <c r="G16" s="11">
        <v>15000000</v>
      </c>
      <c r="H16" s="11">
        <v>15720000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4342000</v>
      </c>
      <c r="G20" s="3">
        <f>SUM(G21:G29)</f>
        <v>3200000</v>
      </c>
      <c r="H20" s="3">
        <f>SUM(H21:H29)</f>
        <v>3300000</v>
      </c>
    </row>
    <row r="21" spans="1:8" ht="12.75">
      <c r="A21" s="23"/>
      <c r="B21" s="23"/>
      <c r="C21" s="23"/>
      <c r="D21" s="23"/>
      <c r="E21" s="28" t="s">
        <v>22</v>
      </c>
      <c r="F21" s="20">
        <v>3000000</v>
      </c>
      <c r="G21" s="20">
        <v>3200000</v>
      </c>
      <c r="H21" s="20">
        <v>3300000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1342000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162650000</v>
      </c>
      <c r="G30" s="19">
        <f>+G5+G6+G7+G20</f>
        <v>137877000</v>
      </c>
      <c r="H30" s="19">
        <f>+H5+H6+H7+H20</f>
        <v>146407000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28393000</v>
      </c>
      <c r="G32" s="3">
        <f>SUM(G33:G38)</f>
        <v>22186000</v>
      </c>
      <c r="H32" s="3">
        <f>SUM(H33:H38)</f>
        <v>4835000</v>
      </c>
    </row>
    <row r="33" spans="1:8" ht="12.75">
      <c r="A33" s="23"/>
      <c r="B33" s="23"/>
      <c r="C33" s="23"/>
      <c r="D33" s="23"/>
      <c r="E33" s="28" t="s">
        <v>16</v>
      </c>
      <c r="F33" s="11">
        <v>10000000</v>
      </c>
      <c r="G33" s="11">
        <v>19000000</v>
      </c>
      <c r="H33" s="11">
        <v>4755000</v>
      </c>
    </row>
    <row r="34" spans="1:8" ht="12.75">
      <c r="A34" s="23"/>
      <c r="B34" s="23"/>
      <c r="C34" s="23"/>
      <c r="D34" s="23"/>
      <c r="E34" s="28" t="s">
        <v>34</v>
      </c>
      <c r="F34" s="11">
        <v>4173000</v>
      </c>
      <c r="G34" s="11">
        <v>3186000</v>
      </c>
      <c r="H34" s="11">
        <v>80000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>
        <v>14220000</v>
      </c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1900000</v>
      </c>
      <c r="G39" s="3">
        <f>SUM(G40:G40)</f>
        <v>1900000</v>
      </c>
      <c r="H39" s="3">
        <f>SUM(H40:H40)</f>
        <v>1000000</v>
      </c>
    </row>
    <row r="40" spans="1:8" ht="12.75">
      <c r="A40" s="23"/>
      <c r="B40" s="23"/>
      <c r="C40" s="23"/>
      <c r="D40" s="23"/>
      <c r="E40" s="28" t="s">
        <v>23</v>
      </c>
      <c r="F40" s="20">
        <v>1900000</v>
      </c>
      <c r="G40" s="20">
        <v>1900000</v>
      </c>
      <c r="H40" s="20">
        <v>1000000</v>
      </c>
    </row>
    <row r="41" spans="1:8" ht="13.5">
      <c r="A41" s="23"/>
      <c r="B41" s="23"/>
      <c r="C41" s="23"/>
      <c r="D41" s="23"/>
      <c r="E41" s="31" t="s">
        <v>38</v>
      </c>
      <c r="F41" s="34">
        <f>+F32+F39</f>
        <v>30293000</v>
      </c>
      <c r="G41" s="34">
        <f>+G32+G39</f>
        <v>24086000</v>
      </c>
      <c r="H41" s="34">
        <f>+H32+H39</f>
        <v>5835000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192943000</v>
      </c>
      <c r="G42" s="34">
        <f>+G30+G41</f>
        <v>161963000</v>
      </c>
      <c r="H42" s="34">
        <f>+H30+H41</f>
        <v>152242000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63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64</v>
      </c>
      <c r="F45" s="4">
        <f>SUM(F47+F53+F59+F65+F71+F77+F83+F89+F95+F101+F107+F113)</f>
        <v>2454000</v>
      </c>
      <c r="G45" s="4">
        <f>SUM(G47+G53+G59+G65+G71+G77+G83+G89+G95+G101+G107+G113)</f>
        <v>2534000</v>
      </c>
      <c r="H45" s="4">
        <f>SUM(H47+H53+H59+H65+H71+H77+H83+H89+H95+H101+H107+H113)</f>
        <v>2608000</v>
      </c>
    </row>
    <row r="46" spans="1:8" ht="12.75">
      <c r="A46" s="23"/>
      <c r="B46" s="23"/>
      <c r="C46" s="23"/>
      <c r="D46" s="23"/>
      <c r="E46" s="5" t="s">
        <v>65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68</v>
      </c>
      <c r="F47" s="3">
        <f>SUM(F48:F51)</f>
        <v>1000000</v>
      </c>
      <c r="G47" s="3">
        <f>SUM(G48:G51)</f>
        <v>1000000</v>
      </c>
      <c r="H47" s="3">
        <f>SUM(H48:H51)</f>
        <v>1000000</v>
      </c>
    </row>
    <row r="48" spans="1:8" ht="12">
      <c r="A48" s="23"/>
      <c r="B48" s="23"/>
      <c r="C48" s="23"/>
      <c r="D48" s="23"/>
      <c r="E48" s="6" t="s">
        <v>67</v>
      </c>
      <c r="F48" s="7">
        <v>1000000</v>
      </c>
      <c r="G48" s="8">
        <v>1000000</v>
      </c>
      <c r="H48" s="9">
        <v>1000000</v>
      </c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70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3"/>
      <c r="B54" s="23"/>
      <c r="C54" s="23"/>
      <c r="D54" s="23"/>
      <c r="E54" s="6" t="s">
        <v>69</v>
      </c>
      <c r="F54" s="7"/>
      <c r="G54" s="8"/>
      <c r="H54" s="9"/>
    </row>
    <row r="55" spans="1:8" ht="12">
      <c r="A55" s="23"/>
      <c r="B55" s="23"/>
      <c r="C55" s="23"/>
      <c r="D55" s="23"/>
      <c r="E55" s="6"/>
      <c r="F55" s="10"/>
      <c r="G55" s="11"/>
      <c r="H55" s="12"/>
    </row>
    <row r="56" spans="1:8" ht="12">
      <c r="A56" s="23"/>
      <c r="B56" s="23"/>
      <c r="C56" s="23"/>
      <c r="D56" s="23"/>
      <c r="E56" s="6"/>
      <c r="F56" s="10"/>
      <c r="G56" s="11"/>
      <c r="H56" s="12"/>
    </row>
    <row r="57" spans="1:8" ht="12">
      <c r="A57" s="23"/>
      <c r="B57" s="23"/>
      <c r="C57" s="23"/>
      <c r="D57" s="23"/>
      <c r="E57" s="6"/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71</v>
      </c>
      <c r="F59" s="3">
        <f>SUM(F60:F63)</f>
        <v>1454000</v>
      </c>
      <c r="G59" s="3">
        <f>SUM(G60:G63)</f>
        <v>1534000</v>
      </c>
      <c r="H59" s="3">
        <f>SUM(H60:H63)</f>
        <v>1608000</v>
      </c>
    </row>
    <row r="60" spans="1:8" ht="12">
      <c r="A60" s="23"/>
      <c r="B60" s="23"/>
      <c r="C60" s="23"/>
      <c r="D60" s="23"/>
      <c r="E60" s="6" t="s">
        <v>72</v>
      </c>
      <c r="F60" s="7">
        <v>1454000</v>
      </c>
      <c r="G60" s="8">
        <v>1534000</v>
      </c>
      <c r="H60" s="9">
        <v>1608000</v>
      </c>
    </row>
    <row r="61" spans="1:8" ht="12">
      <c r="A61" s="23"/>
      <c r="B61" s="23"/>
      <c r="C61" s="23"/>
      <c r="D61" s="23"/>
      <c r="E61" s="6"/>
      <c r="F61" s="10"/>
      <c r="G61" s="11"/>
      <c r="H61" s="12"/>
    </row>
    <row r="62" spans="1:8" ht="12">
      <c r="A62" s="23"/>
      <c r="B62" s="23"/>
      <c r="C62" s="23"/>
      <c r="D62" s="23"/>
      <c r="E62" s="6"/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74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3"/>
      <c r="B66" s="23"/>
      <c r="C66" s="23"/>
      <c r="D66" s="23"/>
      <c r="E66" s="6" t="s">
        <v>73</v>
      </c>
      <c r="F66" s="7"/>
      <c r="G66" s="8"/>
      <c r="H66" s="9"/>
    </row>
    <row r="67" spans="1:8" ht="12">
      <c r="A67" s="23"/>
      <c r="B67" s="23"/>
      <c r="C67" s="23"/>
      <c r="D67" s="23"/>
      <c r="E67" s="6"/>
      <c r="F67" s="10"/>
      <c r="G67" s="11"/>
      <c r="H67" s="12"/>
    </row>
    <row r="68" spans="1:8" ht="12">
      <c r="A68" s="23"/>
      <c r="B68" s="23"/>
      <c r="C68" s="23"/>
      <c r="D68" s="23"/>
      <c r="E68" s="6"/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/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">
      <c r="A78" s="23"/>
      <c r="B78" s="23"/>
      <c r="C78" s="23"/>
      <c r="D78" s="23"/>
      <c r="E78" s="6"/>
      <c r="F78" s="7"/>
      <c r="G78" s="8"/>
      <c r="H78" s="9"/>
    </row>
    <row r="79" spans="1:8" ht="12">
      <c r="A79" s="23"/>
      <c r="B79" s="23"/>
      <c r="C79" s="23"/>
      <c r="D79" s="23"/>
      <c r="E79" s="6"/>
      <c r="F79" s="10"/>
      <c r="G79" s="11"/>
      <c r="H79" s="12"/>
    </row>
    <row r="80" spans="1:8" ht="12">
      <c r="A80" s="23"/>
      <c r="B80" s="23"/>
      <c r="C80" s="23"/>
      <c r="D80" s="23"/>
      <c r="E80" s="6"/>
      <c r="F80" s="10"/>
      <c r="G80" s="11"/>
      <c r="H80" s="12"/>
    </row>
    <row r="81" spans="1:8" ht="12">
      <c r="A81" s="23"/>
      <c r="B81" s="23"/>
      <c r="C81" s="23"/>
      <c r="D81" s="23"/>
      <c r="E81" s="6"/>
      <c r="F81" s="13"/>
      <c r="G81" s="14"/>
      <c r="H81" s="15"/>
    </row>
    <row r="82" spans="1:8" ht="12">
      <c r="A82" s="23"/>
      <c r="B82" s="23"/>
      <c r="C82" s="23"/>
      <c r="D82" s="23"/>
      <c r="E82" s="16"/>
      <c r="F82" s="17"/>
      <c r="G82" s="17"/>
      <c r="H82" s="17"/>
    </row>
    <row r="83" spans="1:8" ht="12.75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">
      <c r="A84" s="23"/>
      <c r="B84" s="23"/>
      <c r="C84" s="23"/>
      <c r="D84" s="23"/>
      <c r="E84" s="6"/>
      <c r="F84" s="7"/>
      <c r="G84" s="8"/>
      <c r="H84" s="9"/>
    </row>
    <row r="85" spans="1:8" ht="12">
      <c r="A85" s="23"/>
      <c r="B85" s="23"/>
      <c r="C85" s="23"/>
      <c r="D85" s="23"/>
      <c r="E85" s="6"/>
      <c r="F85" s="10"/>
      <c r="G85" s="11"/>
      <c r="H85" s="12"/>
    </row>
    <row r="86" spans="1:8" ht="12">
      <c r="A86" s="23"/>
      <c r="B86" s="23"/>
      <c r="C86" s="23"/>
      <c r="D86" s="23"/>
      <c r="E86" s="6"/>
      <c r="F86" s="10"/>
      <c r="G86" s="11"/>
      <c r="H86" s="12"/>
    </row>
    <row r="87" spans="1:8" ht="12">
      <c r="A87" s="23"/>
      <c r="B87" s="23"/>
      <c r="C87" s="23"/>
      <c r="D87" s="23"/>
      <c r="E87" s="6"/>
      <c r="F87" s="13"/>
      <c r="G87" s="14"/>
      <c r="H87" s="15"/>
    </row>
    <row r="88" spans="1:8" ht="12">
      <c r="A88" s="23"/>
      <c r="B88" s="23"/>
      <c r="C88" s="23"/>
      <c r="D88" s="23"/>
      <c r="E88" s="16"/>
      <c r="F88" s="17"/>
      <c r="G88" s="17"/>
      <c r="H88" s="17"/>
    </row>
    <row r="89" spans="1:8" ht="12.75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">
      <c r="A90" s="23"/>
      <c r="B90" s="23"/>
      <c r="C90" s="23"/>
      <c r="D90" s="23"/>
      <c r="E90" s="6"/>
      <c r="F90" s="7"/>
      <c r="G90" s="8"/>
      <c r="H90" s="9"/>
    </row>
    <row r="91" spans="1:8" ht="12">
      <c r="A91" s="23"/>
      <c r="B91" s="23"/>
      <c r="C91" s="23"/>
      <c r="D91" s="23"/>
      <c r="E91" s="6"/>
      <c r="F91" s="10"/>
      <c r="G91" s="11"/>
      <c r="H91" s="12"/>
    </row>
    <row r="92" spans="1:8" ht="12">
      <c r="A92" s="23"/>
      <c r="B92" s="23"/>
      <c r="C92" s="23"/>
      <c r="D92" s="23"/>
      <c r="E92" s="6"/>
      <c r="F92" s="10"/>
      <c r="G92" s="11"/>
      <c r="H92" s="12"/>
    </row>
    <row r="93" spans="1:8" ht="12">
      <c r="A93" s="23"/>
      <c r="B93" s="23"/>
      <c r="C93" s="23"/>
      <c r="D93" s="23"/>
      <c r="E93" s="6"/>
      <c r="F93" s="13"/>
      <c r="G93" s="14"/>
      <c r="H93" s="15"/>
    </row>
    <row r="94" spans="1:8" ht="12">
      <c r="A94" s="23"/>
      <c r="B94" s="23"/>
      <c r="C94" s="23"/>
      <c r="D94" s="23"/>
      <c r="E94" s="16"/>
      <c r="F94" s="17"/>
      <c r="G94" s="17"/>
      <c r="H94" s="17"/>
    </row>
    <row r="95" spans="1:8" ht="12.75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">
      <c r="A96" s="23"/>
      <c r="B96" s="23"/>
      <c r="C96" s="23"/>
      <c r="D96" s="23"/>
      <c r="E96" s="6"/>
      <c r="F96" s="7"/>
      <c r="G96" s="8"/>
      <c r="H96" s="9"/>
    </row>
    <row r="97" spans="1:8" ht="12">
      <c r="A97" s="23"/>
      <c r="B97" s="23"/>
      <c r="C97" s="23"/>
      <c r="D97" s="23"/>
      <c r="E97" s="6"/>
      <c r="F97" s="10"/>
      <c r="G97" s="11"/>
      <c r="H97" s="12"/>
    </row>
    <row r="98" spans="1:8" ht="12">
      <c r="A98" s="23"/>
      <c r="B98" s="23"/>
      <c r="C98" s="23"/>
      <c r="D98" s="23"/>
      <c r="E98" s="6"/>
      <c r="F98" s="10"/>
      <c r="G98" s="11"/>
      <c r="H98" s="12"/>
    </row>
    <row r="99" spans="1:8" ht="12">
      <c r="A99" s="23"/>
      <c r="B99" s="23"/>
      <c r="C99" s="23"/>
      <c r="D99" s="23"/>
      <c r="E99" s="6"/>
      <c r="F99" s="13"/>
      <c r="G99" s="14"/>
      <c r="H99" s="15"/>
    </row>
    <row r="100" spans="1:8" ht="12">
      <c r="A100" s="23"/>
      <c r="B100" s="23"/>
      <c r="C100" s="23"/>
      <c r="D100" s="23"/>
      <c r="E100" s="16"/>
      <c r="F100" s="17"/>
      <c r="G100" s="17"/>
      <c r="H100" s="17"/>
    </row>
    <row r="101" spans="5:8" ht="12.75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">
      <c r="E102" s="6"/>
      <c r="F102" s="7"/>
      <c r="G102" s="8"/>
      <c r="H102" s="9"/>
    </row>
    <row r="103" spans="5:8" ht="12">
      <c r="E103" s="6"/>
      <c r="F103" s="10"/>
      <c r="G103" s="11"/>
      <c r="H103" s="12"/>
    </row>
    <row r="104" spans="5:8" ht="12">
      <c r="E104" s="6"/>
      <c r="F104" s="10"/>
      <c r="G104" s="11"/>
      <c r="H104" s="12"/>
    </row>
    <row r="105" spans="5:8" ht="12">
      <c r="E105" s="6"/>
      <c r="F105" s="13"/>
      <c r="G105" s="14"/>
      <c r="H105" s="15"/>
    </row>
    <row r="106" spans="5:8" ht="12">
      <c r="E106" s="16"/>
      <c r="F106" s="17"/>
      <c r="G106" s="17"/>
      <c r="H106" s="17"/>
    </row>
    <row r="107" spans="5:8" ht="12.75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">
      <c r="E108" s="6"/>
      <c r="F108" s="7"/>
      <c r="G108" s="8"/>
      <c r="H108" s="9"/>
    </row>
    <row r="109" spans="5:8" ht="12">
      <c r="E109" s="6"/>
      <c r="F109" s="10"/>
      <c r="G109" s="11"/>
      <c r="H109" s="12"/>
    </row>
    <row r="110" spans="5:8" ht="12">
      <c r="E110" s="6"/>
      <c r="F110" s="10"/>
      <c r="G110" s="11"/>
      <c r="H110" s="12"/>
    </row>
    <row r="111" spans="5:8" ht="12">
      <c r="E111" s="6"/>
      <c r="F111" s="13"/>
      <c r="G111" s="14"/>
      <c r="H111" s="15"/>
    </row>
    <row r="112" spans="5:8" ht="12">
      <c r="E112" s="16"/>
      <c r="F112" s="17"/>
      <c r="G112" s="17"/>
      <c r="H112" s="17"/>
    </row>
    <row r="113" spans="5:8" ht="12.75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">
      <c r="E114" s="6"/>
      <c r="F114" s="7"/>
      <c r="G114" s="8"/>
      <c r="H114" s="9"/>
    </row>
    <row r="115" spans="5:8" ht="12">
      <c r="E115" s="6"/>
      <c r="F115" s="10"/>
      <c r="G115" s="11"/>
      <c r="H115" s="12"/>
    </row>
    <row r="116" spans="5:8" ht="12">
      <c r="E116" s="6"/>
      <c r="F116" s="10"/>
      <c r="G116" s="11"/>
      <c r="H116" s="12"/>
    </row>
    <row r="117" spans="5:8" ht="12">
      <c r="E117" s="6"/>
      <c r="F117" s="13"/>
      <c r="G117" s="14"/>
      <c r="H117" s="15"/>
    </row>
    <row r="118" spans="5:8" ht="12.75">
      <c r="E118" s="18" t="s">
        <v>66</v>
      </c>
      <c r="F118" s="19">
        <f>SUM(F45)</f>
        <v>2454000</v>
      </c>
      <c r="G118" s="19">
        <f>SUM(G45)</f>
        <v>2534000</v>
      </c>
      <c r="H118" s="19">
        <f>SUM(H45)</f>
        <v>2608000</v>
      </c>
    </row>
    <row r="119" spans="6:8" ht="12">
      <c r="F119" s="22"/>
      <c r="G119" s="22"/>
      <c r="H119" s="22"/>
    </row>
    <row r="120" spans="6:8" ht="12">
      <c r="F120" s="22"/>
      <c r="G120" s="22"/>
      <c r="H120" s="22"/>
    </row>
    <row r="121" spans="6:8" ht="12">
      <c r="F121" s="22"/>
      <c r="G121" s="22"/>
      <c r="H121" s="22"/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="70" zoomScaleNormal="70" zoomScalePageLayoutView="0" workbookViewId="0" topLeftCell="A4">
      <selection activeCell="E65" sqref="E65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">
      <c r="A2" s="23"/>
      <c r="B2" s="23"/>
      <c r="C2" s="23"/>
      <c r="D2" s="23"/>
      <c r="E2" s="36"/>
      <c r="F2" s="36"/>
      <c r="G2" s="36"/>
      <c r="H2" s="36"/>
    </row>
    <row r="3" spans="1:8" ht="25.5">
      <c r="A3" s="23"/>
      <c r="B3" s="23"/>
      <c r="C3" s="23"/>
      <c r="D3" s="23"/>
      <c r="E3" s="24" t="s">
        <v>57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121089000</v>
      </c>
      <c r="G5" s="3">
        <v>126971000</v>
      </c>
      <c r="H5" s="3">
        <v>131992000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2426000</v>
      </c>
      <c r="G7" s="4">
        <f>SUM(G8:G19)</f>
        <v>2560000</v>
      </c>
      <c r="H7" s="4">
        <f>SUM(H8:H19)</f>
        <v>2708000</v>
      </c>
    </row>
    <row r="8" spans="1:8" ht="12.7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>
        <v>2426000</v>
      </c>
      <c r="G13" s="20">
        <v>2560000</v>
      </c>
      <c r="H13" s="20">
        <v>2708000</v>
      </c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9648000</v>
      </c>
      <c r="G20" s="3">
        <f>SUM(G21:G29)</f>
        <v>8200000</v>
      </c>
      <c r="H20" s="3">
        <f>SUM(H21:H29)</f>
        <v>8400000</v>
      </c>
    </row>
    <row r="21" spans="1:8" ht="12.75">
      <c r="A21" s="23"/>
      <c r="B21" s="23"/>
      <c r="C21" s="23"/>
      <c r="D21" s="23"/>
      <c r="E21" s="28" t="s">
        <v>22</v>
      </c>
      <c r="F21" s="20">
        <v>2000000</v>
      </c>
      <c r="G21" s="20">
        <v>2200000</v>
      </c>
      <c r="H21" s="20">
        <v>2400000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2648000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>
        <v>5000000</v>
      </c>
      <c r="G26" s="11">
        <v>6000000</v>
      </c>
      <c r="H26" s="11">
        <v>6000000</v>
      </c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133163000</v>
      </c>
      <c r="G30" s="19">
        <f>+G5+G6+G7+G20</f>
        <v>137731000</v>
      </c>
      <c r="H30" s="19">
        <f>+H5+H6+H7+H20</f>
        <v>143100000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300000</v>
      </c>
      <c r="G39" s="3">
        <f>SUM(G40:G40)</f>
        <v>500000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>
        <v>300000</v>
      </c>
      <c r="G40" s="20">
        <v>500000</v>
      </c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300000</v>
      </c>
      <c r="G41" s="34">
        <f>+G32+G39</f>
        <v>500000</v>
      </c>
      <c r="H41" s="34">
        <f>+H32+H39</f>
        <v>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133463000</v>
      </c>
      <c r="G42" s="34">
        <f>+G30+G41</f>
        <v>138231000</v>
      </c>
      <c r="H42" s="34">
        <f>+H30+H41</f>
        <v>143100000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63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64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>
      <c r="A46" s="23"/>
      <c r="B46" s="23"/>
      <c r="C46" s="23"/>
      <c r="D46" s="23"/>
      <c r="E46" s="5" t="s">
        <v>65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68</v>
      </c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67</v>
      </c>
      <c r="F48" s="7"/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70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3"/>
      <c r="B54" s="23"/>
      <c r="C54" s="23"/>
      <c r="D54" s="23"/>
      <c r="E54" s="6" t="s">
        <v>69</v>
      </c>
      <c r="F54" s="7"/>
      <c r="G54" s="8"/>
      <c r="H54" s="9"/>
    </row>
    <row r="55" spans="1:8" ht="12">
      <c r="A55" s="23"/>
      <c r="B55" s="23"/>
      <c r="C55" s="23"/>
      <c r="D55" s="23"/>
      <c r="E55" s="6"/>
      <c r="F55" s="10"/>
      <c r="G55" s="11"/>
      <c r="H55" s="12"/>
    </row>
    <row r="56" spans="1:8" ht="12">
      <c r="A56" s="23"/>
      <c r="B56" s="23"/>
      <c r="C56" s="23"/>
      <c r="D56" s="23"/>
      <c r="E56" s="6"/>
      <c r="F56" s="10"/>
      <c r="G56" s="11"/>
      <c r="H56" s="12"/>
    </row>
    <row r="57" spans="1:8" ht="12">
      <c r="A57" s="23"/>
      <c r="B57" s="23"/>
      <c r="C57" s="23"/>
      <c r="D57" s="23"/>
      <c r="E57" s="6"/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72</v>
      </c>
      <c r="F60" s="7"/>
      <c r="G60" s="8"/>
      <c r="H60" s="9"/>
    </row>
    <row r="61" spans="1:8" ht="12">
      <c r="A61" s="23"/>
      <c r="B61" s="23"/>
      <c r="C61" s="23"/>
      <c r="D61" s="23"/>
      <c r="E61" s="6"/>
      <c r="F61" s="10"/>
      <c r="G61" s="11"/>
      <c r="H61" s="12"/>
    </row>
    <row r="62" spans="1:8" ht="12">
      <c r="A62" s="23"/>
      <c r="B62" s="23"/>
      <c r="C62" s="23"/>
      <c r="D62" s="23"/>
      <c r="E62" s="6"/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74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3"/>
      <c r="B66" s="23"/>
      <c r="C66" s="23"/>
      <c r="D66" s="23"/>
      <c r="E66" s="6" t="s">
        <v>73</v>
      </c>
      <c r="F66" s="7"/>
      <c r="G66" s="8"/>
      <c r="H66" s="9"/>
    </row>
    <row r="67" spans="1:8" ht="12">
      <c r="A67" s="23"/>
      <c r="B67" s="23"/>
      <c r="C67" s="23"/>
      <c r="D67" s="23"/>
      <c r="E67" s="6"/>
      <c r="F67" s="10"/>
      <c r="G67" s="11"/>
      <c r="H67" s="12"/>
    </row>
    <row r="68" spans="1:8" ht="12">
      <c r="A68" s="23"/>
      <c r="B68" s="23"/>
      <c r="C68" s="23"/>
      <c r="D68" s="23"/>
      <c r="E68" s="6"/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/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">
      <c r="A78" s="23"/>
      <c r="B78" s="23"/>
      <c r="C78" s="23"/>
      <c r="D78" s="23"/>
      <c r="E78" s="6"/>
      <c r="F78" s="7"/>
      <c r="G78" s="8"/>
      <c r="H78" s="9"/>
    </row>
    <row r="79" spans="1:8" ht="12">
      <c r="A79" s="23"/>
      <c r="B79" s="23"/>
      <c r="C79" s="23"/>
      <c r="D79" s="23"/>
      <c r="E79" s="6"/>
      <c r="F79" s="10"/>
      <c r="G79" s="11"/>
      <c r="H79" s="12"/>
    </row>
    <row r="80" spans="1:8" ht="12">
      <c r="A80" s="23"/>
      <c r="B80" s="23"/>
      <c r="C80" s="23"/>
      <c r="D80" s="23"/>
      <c r="E80" s="6"/>
      <c r="F80" s="10"/>
      <c r="G80" s="11"/>
      <c r="H80" s="12"/>
    </row>
    <row r="81" spans="1:8" ht="12">
      <c r="A81" s="23"/>
      <c r="B81" s="23"/>
      <c r="C81" s="23"/>
      <c r="D81" s="23"/>
      <c r="E81" s="6"/>
      <c r="F81" s="13"/>
      <c r="G81" s="14"/>
      <c r="H81" s="15"/>
    </row>
    <row r="82" spans="1:8" ht="12">
      <c r="A82" s="23"/>
      <c r="B82" s="23"/>
      <c r="C82" s="23"/>
      <c r="D82" s="23"/>
      <c r="E82" s="16"/>
      <c r="F82" s="17"/>
      <c r="G82" s="17"/>
      <c r="H82" s="17"/>
    </row>
    <row r="83" spans="1:8" ht="12.75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">
      <c r="A84" s="23"/>
      <c r="B84" s="23"/>
      <c r="C84" s="23"/>
      <c r="D84" s="23"/>
      <c r="E84" s="6"/>
      <c r="F84" s="7"/>
      <c r="G84" s="8"/>
      <c r="H84" s="9"/>
    </row>
    <row r="85" spans="1:8" ht="12">
      <c r="A85" s="23"/>
      <c r="B85" s="23"/>
      <c r="C85" s="23"/>
      <c r="D85" s="23"/>
      <c r="E85" s="6"/>
      <c r="F85" s="10"/>
      <c r="G85" s="11"/>
      <c r="H85" s="12"/>
    </row>
    <row r="86" spans="1:8" ht="12">
      <c r="A86" s="23"/>
      <c r="B86" s="23"/>
      <c r="C86" s="23"/>
      <c r="D86" s="23"/>
      <c r="E86" s="6"/>
      <c r="F86" s="10"/>
      <c r="G86" s="11"/>
      <c r="H86" s="12"/>
    </row>
    <row r="87" spans="1:8" ht="12">
      <c r="A87" s="23"/>
      <c r="B87" s="23"/>
      <c r="C87" s="23"/>
      <c r="D87" s="23"/>
      <c r="E87" s="6"/>
      <c r="F87" s="13"/>
      <c r="G87" s="14"/>
      <c r="H87" s="15"/>
    </row>
    <row r="88" spans="1:8" ht="12">
      <c r="A88" s="23"/>
      <c r="B88" s="23"/>
      <c r="C88" s="23"/>
      <c r="D88" s="23"/>
      <c r="E88" s="16"/>
      <c r="F88" s="17"/>
      <c r="G88" s="17"/>
      <c r="H88" s="17"/>
    </row>
    <row r="89" spans="1:8" ht="12.75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">
      <c r="A90" s="23"/>
      <c r="B90" s="23"/>
      <c r="C90" s="23"/>
      <c r="D90" s="23"/>
      <c r="E90" s="6"/>
      <c r="F90" s="7"/>
      <c r="G90" s="8"/>
      <c r="H90" s="9"/>
    </row>
    <row r="91" spans="1:8" ht="12">
      <c r="A91" s="23"/>
      <c r="B91" s="23"/>
      <c r="C91" s="23"/>
      <c r="D91" s="23"/>
      <c r="E91" s="6"/>
      <c r="F91" s="10"/>
      <c r="G91" s="11"/>
      <c r="H91" s="12"/>
    </row>
    <row r="92" spans="1:8" ht="12">
      <c r="A92" s="23"/>
      <c r="B92" s="23"/>
      <c r="C92" s="23"/>
      <c r="D92" s="23"/>
      <c r="E92" s="6"/>
      <c r="F92" s="10"/>
      <c r="G92" s="11"/>
      <c r="H92" s="12"/>
    </row>
    <row r="93" spans="1:8" ht="12">
      <c r="A93" s="23"/>
      <c r="B93" s="23"/>
      <c r="C93" s="23"/>
      <c r="D93" s="23"/>
      <c r="E93" s="6"/>
      <c r="F93" s="13"/>
      <c r="G93" s="14"/>
      <c r="H93" s="15"/>
    </row>
    <row r="94" spans="1:8" ht="12">
      <c r="A94" s="23"/>
      <c r="B94" s="23"/>
      <c r="C94" s="23"/>
      <c r="D94" s="23"/>
      <c r="E94" s="16"/>
      <c r="F94" s="17"/>
      <c r="G94" s="17"/>
      <c r="H94" s="17"/>
    </row>
    <row r="95" spans="1:8" ht="12.75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">
      <c r="A96" s="23"/>
      <c r="B96" s="23"/>
      <c r="C96" s="23"/>
      <c r="D96" s="23"/>
      <c r="E96" s="6"/>
      <c r="F96" s="7"/>
      <c r="G96" s="8"/>
      <c r="H96" s="9"/>
    </row>
    <row r="97" spans="1:8" ht="12">
      <c r="A97" s="23"/>
      <c r="B97" s="23"/>
      <c r="C97" s="23"/>
      <c r="D97" s="23"/>
      <c r="E97" s="6"/>
      <c r="F97" s="10"/>
      <c r="G97" s="11"/>
      <c r="H97" s="12"/>
    </row>
    <row r="98" spans="1:8" ht="12">
      <c r="A98" s="23"/>
      <c r="B98" s="23"/>
      <c r="C98" s="23"/>
      <c r="D98" s="23"/>
      <c r="E98" s="6"/>
      <c r="F98" s="10"/>
      <c r="G98" s="11"/>
      <c r="H98" s="12"/>
    </row>
    <row r="99" spans="1:8" ht="12">
      <c r="A99" s="23"/>
      <c r="B99" s="23"/>
      <c r="C99" s="23"/>
      <c r="D99" s="23"/>
      <c r="E99" s="6"/>
      <c r="F99" s="13"/>
      <c r="G99" s="14"/>
      <c r="H99" s="15"/>
    </row>
    <row r="100" spans="1:8" ht="12">
      <c r="A100" s="23"/>
      <c r="B100" s="23"/>
      <c r="C100" s="23"/>
      <c r="D100" s="23"/>
      <c r="E100" s="16"/>
      <c r="F100" s="17"/>
      <c r="G100" s="17"/>
      <c r="H100" s="17"/>
    </row>
    <row r="101" spans="5:8" ht="12.75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">
      <c r="E102" s="6"/>
      <c r="F102" s="7"/>
      <c r="G102" s="8"/>
      <c r="H102" s="9"/>
    </row>
    <row r="103" spans="5:8" ht="12">
      <c r="E103" s="6"/>
      <c r="F103" s="10"/>
      <c r="G103" s="11"/>
      <c r="H103" s="12"/>
    </row>
    <row r="104" spans="5:8" ht="12">
      <c r="E104" s="6"/>
      <c r="F104" s="10"/>
      <c r="G104" s="11"/>
      <c r="H104" s="12"/>
    </row>
    <row r="105" spans="5:8" ht="12">
      <c r="E105" s="6"/>
      <c r="F105" s="13"/>
      <c r="G105" s="14"/>
      <c r="H105" s="15"/>
    </row>
    <row r="106" spans="5:8" ht="12">
      <c r="E106" s="16"/>
      <c r="F106" s="17"/>
      <c r="G106" s="17"/>
      <c r="H106" s="17"/>
    </row>
    <row r="107" spans="5:8" ht="12.75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">
      <c r="E108" s="6"/>
      <c r="F108" s="7"/>
      <c r="G108" s="8"/>
      <c r="H108" s="9"/>
    </row>
    <row r="109" spans="5:8" ht="12">
      <c r="E109" s="6"/>
      <c r="F109" s="10"/>
      <c r="G109" s="11"/>
      <c r="H109" s="12"/>
    </row>
    <row r="110" spans="5:8" ht="12">
      <c r="E110" s="6"/>
      <c r="F110" s="10"/>
      <c r="G110" s="11"/>
      <c r="H110" s="12"/>
    </row>
    <row r="111" spans="5:8" ht="12">
      <c r="E111" s="6"/>
      <c r="F111" s="13"/>
      <c r="G111" s="14"/>
      <c r="H111" s="15"/>
    </row>
    <row r="112" spans="5:8" ht="12">
      <c r="E112" s="16"/>
      <c r="F112" s="17"/>
      <c r="G112" s="17"/>
      <c r="H112" s="17"/>
    </row>
    <row r="113" spans="5:8" ht="12.75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">
      <c r="E114" s="6"/>
      <c r="F114" s="7"/>
      <c r="G114" s="8"/>
      <c r="H114" s="9"/>
    </row>
    <row r="115" spans="5:8" ht="12">
      <c r="E115" s="6"/>
      <c r="F115" s="10"/>
      <c r="G115" s="11"/>
      <c r="H115" s="12"/>
    </row>
    <row r="116" spans="5:8" ht="12">
      <c r="E116" s="6"/>
      <c r="F116" s="10"/>
      <c r="G116" s="11"/>
      <c r="H116" s="12"/>
    </row>
    <row r="117" spans="5:8" ht="12">
      <c r="E117" s="6"/>
      <c r="F117" s="13"/>
      <c r="G117" s="14"/>
      <c r="H117" s="15"/>
    </row>
    <row r="118" spans="5:8" ht="12.75">
      <c r="E118" s="18" t="s">
        <v>66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">
      <c r="F119" s="22"/>
      <c r="G119" s="22"/>
      <c r="H119" s="22"/>
    </row>
    <row r="120" spans="6:8" ht="12">
      <c r="F120" s="22"/>
      <c r="G120" s="22"/>
      <c r="H120" s="22"/>
    </row>
    <row r="121" spans="6:8" ht="12">
      <c r="F121" s="22"/>
      <c r="G121" s="22"/>
      <c r="H121" s="22"/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="70" zoomScaleNormal="70" zoomScalePageLayoutView="0" workbookViewId="0" topLeftCell="A44">
      <selection activeCell="F60" sqref="F60:H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">
      <c r="A2" s="23"/>
      <c r="B2" s="23"/>
      <c r="C2" s="23"/>
      <c r="D2" s="23"/>
      <c r="E2" s="36"/>
      <c r="F2" s="36"/>
      <c r="G2" s="36"/>
      <c r="H2" s="36"/>
    </row>
    <row r="3" spans="1:8" ht="25.5">
      <c r="A3" s="23"/>
      <c r="B3" s="23"/>
      <c r="C3" s="23"/>
      <c r="D3" s="23"/>
      <c r="E3" s="24" t="s">
        <v>40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800260000</v>
      </c>
      <c r="G5" s="3">
        <v>871988000</v>
      </c>
      <c r="H5" s="3">
        <v>943947000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1013253000</v>
      </c>
      <c r="G7" s="4">
        <f>SUM(G8:G19)</f>
        <v>741644000</v>
      </c>
      <c r="H7" s="4">
        <f>SUM(H8:H19)</f>
        <v>749558000</v>
      </c>
    </row>
    <row r="8" spans="1:8" ht="12.7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2.75">
      <c r="A9" s="23"/>
      <c r="B9" s="23"/>
      <c r="C9" s="23"/>
      <c r="D9" s="23"/>
      <c r="E9" s="28" t="s">
        <v>10</v>
      </c>
      <c r="F9" s="11">
        <v>754593000</v>
      </c>
      <c r="G9" s="11">
        <v>495269000</v>
      </c>
      <c r="H9" s="11">
        <v>491759000</v>
      </c>
    </row>
    <row r="10" spans="1:8" ht="12.75">
      <c r="A10" s="23"/>
      <c r="B10" s="23"/>
      <c r="C10" s="23"/>
      <c r="D10" s="23"/>
      <c r="E10" s="28" t="s">
        <v>11</v>
      </c>
      <c r="F10" s="20">
        <v>242210000</v>
      </c>
      <c r="G10" s="20">
        <v>223443000</v>
      </c>
      <c r="H10" s="20">
        <v>233123000</v>
      </c>
    </row>
    <row r="11" spans="1:8" ht="12.7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>
        <v>10000000</v>
      </c>
      <c r="G12" s="20">
        <v>10000000</v>
      </c>
      <c r="H12" s="20">
        <v>11003000</v>
      </c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>
        <v>6450000</v>
      </c>
      <c r="G14" s="20">
        <v>12932000</v>
      </c>
      <c r="H14" s="20">
        <v>13673000</v>
      </c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6543000</v>
      </c>
      <c r="G20" s="3">
        <f>SUM(G21:G29)</f>
        <v>5800000</v>
      </c>
      <c r="H20" s="3">
        <f>SUM(H21:H29)</f>
        <v>6300000</v>
      </c>
    </row>
    <row r="21" spans="1:8" ht="12.75">
      <c r="A21" s="23"/>
      <c r="B21" s="23"/>
      <c r="C21" s="23"/>
      <c r="D21" s="23"/>
      <c r="E21" s="28" t="s">
        <v>22</v>
      </c>
      <c r="F21" s="20">
        <v>2200000</v>
      </c>
      <c r="G21" s="20">
        <v>2300000</v>
      </c>
      <c r="H21" s="20">
        <v>2300000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1843000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>
        <v>2500000</v>
      </c>
      <c r="G24" s="11">
        <v>3500000</v>
      </c>
      <c r="H24" s="11">
        <v>4000000</v>
      </c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1820056000</v>
      </c>
      <c r="G30" s="19">
        <f>+G5+G6+G7+G20</f>
        <v>1619432000</v>
      </c>
      <c r="H30" s="19">
        <f>+H5+H6+H7+H20</f>
        <v>1699805000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4408000</v>
      </c>
      <c r="G32" s="3">
        <f>SUM(G33:G38)</f>
        <v>9173000</v>
      </c>
      <c r="H32" s="3">
        <f>SUM(H33:H38)</f>
        <v>1089000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4108000</v>
      </c>
      <c r="G34" s="11">
        <v>8173000</v>
      </c>
      <c r="H34" s="11">
        <v>89000</v>
      </c>
    </row>
    <row r="35" spans="1:8" ht="12.75">
      <c r="A35" s="23"/>
      <c r="B35" s="23"/>
      <c r="C35" s="23"/>
      <c r="D35" s="23"/>
      <c r="E35" s="28" t="s">
        <v>35</v>
      </c>
      <c r="F35" s="11">
        <v>300000</v>
      </c>
      <c r="G35" s="11">
        <v>1000000</v>
      </c>
      <c r="H35" s="11">
        <v>1000000</v>
      </c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1200000</v>
      </c>
      <c r="G39" s="3">
        <f>SUM(G40:G40)</f>
        <v>1260000</v>
      </c>
      <c r="H39" s="3">
        <f>SUM(H40:H40)</f>
        <v>1330000</v>
      </c>
    </row>
    <row r="40" spans="1:8" ht="12.75">
      <c r="A40" s="23"/>
      <c r="B40" s="23"/>
      <c r="C40" s="23"/>
      <c r="D40" s="23"/>
      <c r="E40" s="28" t="s">
        <v>23</v>
      </c>
      <c r="F40" s="20">
        <v>1200000</v>
      </c>
      <c r="G40" s="20">
        <v>1260000</v>
      </c>
      <c r="H40" s="20">
        <v>1330000</v>
      </c>
    </row>
    <row r="41" spans="1:8" ht="13.5">
      <c r="A41" s="23"/>
      <c r="B41" s="23"/>
      <c r="C41" s="23"/>
      <c r="D41" s="23"/>
      <c r="E41" s="31" t="s">
        <v>38</v>
      </c>
      <c r="F41" s="34">
        <f>+F32+F39</f>
        <v>5608000</v>
      </c>
      <c r="G41" s="34">
        <f>+G32+G39</f>
        <v>10433000</v>
      </c>
      <c r="H41" s="34">
        <f>+H32+H39</f>
        <v>2419000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1825664000</v>
      </c>
      <c r="G42" s="34">
        <f>+G30+G41</f>
        <v>1629865000</v>
      </c>
      <c r="H42" s="34">
        <f>+H30+H41</f>
        <v>1702224000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63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64</v>
      </c>
      <c r="F45" s="4">
        <f>SUM(F47+F53+F59+F65+F71+F77+F83+F89+F95+F101+F107+F113)</f>
        <v>148917000</v>
      </c>
      <c r="G45" s="4">
        <f>SUM(G47+G53+G59+G65+G71+G77+G83+G89+G95+G101+G107+G113)</f>
        <v>156913000</v>
      </c>
      <c r="H45" s="4">
        <f>SUM(H47+H53+H59+H65+H71+H77+H83+H89+H95+H101+H107+H113)</f>
        <v>164277000</v>
      </c>
    </row>
    <row r="46" spans="1:8" ht="12.75">
      <c r="A46" s="23"/>
      <c r="B46" s="23"/>
      <c r="C46" s="23"/>
      <c r="D46" s="23"/>
      <c r="E46" s="5" t="s">
        <v>65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68</v>
      </c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67</v>
      </c>
      <c r="F48" s="7"/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70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3"/>
      <c r="B54" s="23"/>
      <c r="C54" s="23"/>
      <c r="D54" s="23"/>
      <c r="E54" s="6" t="s">
        <v>69</v>
      </c>
      <c r="F54" s="7"/>
      <c r="G54" s="8"/>
      <c r="H54" s="9"/>
    </row>
    <row r="55" spans="1:8" ht="12">
      <c r="A55" s="23"/>
      <c r="B55" s="23"/>
      <c r="C55" s="23"/>
      <c r="D55" s="23"/>
      <c r="E55" s="6"/>
      <c r="F55" s="10"/>
      <c r="G55" s="11"/>
      <c r="H55" s="12"/>
    </row>
    <row r="56" spans="1:8" ht="12">
      <c r="A56" s="23"/>
      <c r="B56" s="23"/>
      <c r="C56" s="23"/>
      <c r="D56" s="23"/>
      <c r="E56" s="6"/>
      <c r="F56" s="10"/>
      <c r="G56" s="11"/>
      <c r="H56" s="12"/>
    </row>
    <row r="57" spans="1:8" ht="12">
      <c r="A57" s="23"/>
      <c r="B57" s="23"/>
      <c r="C57" s="23"/>
      <c r="D57" s="23"/>
      <c r="E57" s="6"/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71</v>
      </c>
      <c r="F59" s="3">
        <f>SUM(F60:F63)</f>
        <v>145417000</v>
      </c>
      <c r="G59" s="3">
        <f>SUM(G60:G63)</f>
        <v>153413000</v>
      </c>
      <c r="H59" s="3">
        <f>SUM(H60:H63)</f>
        <v>160777000</v>
      </c>
    </row>
    <row r="60" spans="1:8" ht="12">
      <c r="A60" s="23"/>
      <c r="B60" s="23"/>
      <c r="C60" s="23"/>
      <c r="D60" s="23"/>
      <c r="E60" s="6" t="s">
        <v>72</v>
      </c>
      <c r="F60" s="7">
        <v>145417000</v>
      </c>
      <c r="G60" s="8">
        <v>153413000</v>
      </c>
      <c r="H60" s="9">
        <v>160777000</v>
      </c>
    </row>
    <row r="61" spans="1:8" ht="12">
      <c r="A61" s="23"/>
      <c r="B61" s="23"/>
      <c r="C61" s="23"/>
      <c r="D61" s="23"/>
      <c r="E61" s="6"/>
      <c r="F61" s="10"/>
      <c r="G61" s="11"/>
      <c r="H61" s="12"/>
    </row>
    <row r="62" spans="1:8" ht="12">
      <c r="A62" s="23"/>
      <c r="B62" s="23"/>
      <c r="C62" s="23"/>
      <c r="D62" s="23"/>
      <c r="E62" s="6"/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74</v>
      </c>
      <c r="F65" s="3">
        <f>SUM(F66:F69)</f>
        <v>3500000</v>
      </c>
      <c r="G65" s="3">
        <f>SUM(G66:G69)</f>
        <v>3500000</v>
      </c>
      <c r="H65" s="3">
        <f>SUM(H66:H69)</f>
        <v>3500000</v>
      </c>
    </row>
    <row r="66" spans="1:8" ht="12">
      <c r="A66" s="23"/>
      <c r="B66" s="23"/>
      <c r="C66" s="23"/>
      <c r="D66" s="23"/>
      <c r="E66" s="6" t="s">
        <v>73</v>
      </c>
      <c r="F66" s="7">
        <v>3500000</v>
      </c>
      <c r="G66" s="8">
        <v>3500000</v>
      </c>
      <c r="H66" s="9">
        <v>3500000</v>
      </c>
    </row>
    <row r="67" spans="1:8" ht="12">
      <c r="A67" s="23"/>
      <c r="B67" s="23"/>
      <c r="C67" s="23"/>
      <c r="D67" s="23"/>
      <c r="E67" s="6"/>
      <c r="F67" s="10"/>
      <c r="G67" s="11"/>
      <c r="H67" s="12"/>
    </row>
    <row r="68" spans="1:8" ht="12">
      <c r="A68" s="23"/>
      <c r="B68" s="23"/>
      <c r="C68" s="23"/>
      <c r="D68" s="23"/>
      <c r="E68" s="6"/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/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">
      <c r="A78" s="23"/>
      <c r="B78" s="23"/>
      <c r="C78" s="23"/>
      <c r="D78" s="23"/>
      <c r="E78" s="6"/>
      <c r="F78" s="7"/>
      <c r="G78" s="8"/>
      <c r="H78" s="9"/>
    </row>
    <row r="79" spans="1:8" ht="12">
      <c r="A79" s="23"/>
      <c r="B79" s="23"/>
      <c r="C79" s="23"/>
      <c r="D79" s="23"/>
      <c r="E79" s="6"/>
      <c r="F79" s="10"/>
      <c r="G79" s="11"/>
      <c r="H79" s="12"/>
    </row>
    <row r="80" spans="1:8" ht="12">
      <c r="A80" s="23"/>
      <c r="B80" s="23"/>
      <c r="C80" s="23"/>
      <c r="D80" s="23"/>
      <c r="E80" s="6"/>
      <c r="F80" s="10"/>
      <c r="G80" s="11"/>
      <c r="H80" s="12"/>
    </row>
    <row r="81" spans="1:8" ht="12">
      <c r="A81" s="23"/>
      <c r="B81" s="23"/>
      <c r="C81" s="23"/>
      <c r="D81" s="23"/>
      <c r="E81" s="6"/>
      <c r="F81" s="13"/>
      <c r="G81" s="14"/>
      <c r="H81" s="15"/>
    </row>
    <row r="82" spans="1:8" ht="12">
      <c r="A82" s="23"/>
      <c r="B82" s="23"/>
      <c r="C82" s="23"/>
      <c r="D82" s="23"/>
      <c r="E82" s="16"/>
      <c r="F82" s="17"/>
      <c r="G82" s="17"/>
      <c r="H82" s="17"/>
    </row>
    <row r="83" spans="1:8" ht="12.75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">
      <c r="A84" s="23"/>
      <c r="B84" s="23"/>
      <c r="C84" s="23"/>
      <c r="D84" s="23"/>
      <c r="E84" s="6"/>
      <c r="F84" s="7"/>
      <c r="G84" s="8"/>
      <c r="H84" s="9"/>
    </row>
    <row r="85" spans="1:8" ht="12">
      <c r="A85" s="23"/>
      <c r="B85" s="23"/>
      <c r="C85" s="23"/>
      <c r="D85" s="23"/>
      <c r="E85" s="6"/>
      <c r="F85" s="10"/>
      <c r="G85" s="11"/>
      <c r="H85" s="12"/>
    </row>
    <row r="86" spans="1:8" ht="12">
      <c r="A86" s="23"/>
      <c r="B86" s="23"/>
      <c r="C86" s="23"/>
      <c r="D86" s="23"/>
      <c r="E86" s="6"/>
      <c r="F86" s="10"/>
      <c r="G86" s="11"/>
      <c r="H86" s="12"/>
    </row>
    <row r="87" spans="1:8" ht="12">
      <c r="A87" s="23"/>
      <c r="B87" s="23"/>
      <c r="C87" s="23"/>
      <c r="D87" s="23"/>
      <c r="E87" s="6"/>
      <c r="F87" s="13"/>
      <c r="G87" s="14"/>
      <c r="H87" s="15"/>
    </row>
    <row r="88" spans="1:8" ht="12">
      <c r="A88" s="23"/>
      <c r="B88" s="23"/>
      <c r="C88" s="23"/>
      <c r="D88" s="23"/>
      <c r="E88" s="16"/>
      <c r="F88" s="17"/>
      <c r="G88" s="17"/>
      <c r="H88" s="17"/>
    </row>
    <row r="89" spans="1:8" ht="12.75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">
      <c r="A90" s="23"/>
      <c r="B90" s="23"/>
      <c r="C90" s="23"/>
      <c r="D90" s="23"/>
      <c r="E90" s="6"/>
      <c r="F90" s="7"/>
      <c r="G90" s="8"/>
      <c r="H90" s="9"/>
    </row>
    <row r="91" spans="1:8" ht="12">
      <c r="A91" s="23"/>
      <c r="B91" s="23"/>
      <c r="C91" s="23"/>
      <c r="D91" s="23"/>
      <c r="E91" s="6"/>
      <c r="F91" s="10"/>
      <c r="G91" s="11"/>
      <c r="H91" s="12"/>
    </row>
    <row r="92" spans="1:8" ht="12">
      <c r="A92" s="23"/>
      <c r="B92" s="23"/>
      <c r="C92" s="23"/>
      <c r="D92" s="23"/>
      <c r="E92" s="6"/>
      <c r="F92" s="10"/>
      <c r="G92" s="11"/>
      <c r="H92" s="12"/>
    </row>
    <row r="93" spans="1:8" ht="12">
      <c r="A93" s="23"/>
      <c r="B93" s="23"/>
      <c r="C93" s="23"/>
      <c r="D93" s="23"/>
      <c r="E93" s="6"/>
      <c r="F93" s="13"/>
      <c r="G93" s="14"/>
      <c r="H93" s="15"/>
    </row>
    <row r="94" spans="1:8" ht="12">
      <c r="A94" s="23"/>
      <c r="B94" s="23"/>
      <c r="C94" s="23"/>
      <c r="D94" s="23"/>
      <c r="E94" s="16"/>
      <c r="F94" s="17"/>
      <c r="G94" s="17"/>
      <c r="H94" s="17"/>
    </row>
    <row r="95" spans="1:8" ht="12.75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">
      <c r="A96" s="23"/>
      <c r="B96" s="23"/>
      <c r="C96" s="23"/>
      <c r="D96" s="23"/>
      <c r="E96" s="6"/>
      <c r="F96" s="7"/>
      <c r="G96" s="8"/>
      <c r="H96" s="9"/>
    </row>
    <row r="97" spans="1:8" ht="12">
      <c r="A97" s="23"/>
      <c r="B97" s="23"/>
      <c r="C97" s="23"/>
      <c r="D97" s="23"/>
      <c r="E97" s="6"/>
      <c r="F97" s="10"/>
      <c r="G97" s="11"/>
      <c r="H97" s="12"/>
    </row>
    <row r="98" spans="1:8" ht="12">
      <c r="A98" s="23"/>
      <c r="B98" s="23"/>
      <c r="C98" s="23"/>
      <c r="D98" s="23"/>
      <c r="E98" s="6"/>
      <c r="F98" s="10"/>
      <c r="G98" s="11"/>
      <c r="H98" s="12"/>
    </row>
    <row r="99" spans="1:8" ht="12">
      <c r="A99" s="23"/>
      <c r="B99" s="23"/>
      <c r="C99" s="23"/>
      <c r="D99" s="23"/>
      <c r="E99" s="6"/>
      <c r="F99" s="13"/>
      <c r="G99" s="14"/>
      <c r="H99" s="15"/>
    </row>
    <row r="100" spans="1:8" ht="12">
      <c r="A100" s="23"/>
      <c r="B100" s="23"/>
      <c r="C100" s="23"/>
      <c r="D100" s="23"/>
      <c r="E100" s="16"/>
      <c r="F100" s="17"/>
      <c r="G100" s="17"/>
      <c r="H100" s="17"/>
    </row>
    <row r="101" spans="5:8" ht="12.75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">
      <c r="E102" s="6"/>
      <c r="F102" s="7"/>
      <c r="G102" s="8"/>
      <c r="H102" s="9"/>
    </row>
    <row r="103" spans="5:8" ht="12">
      <c r="E103" s="6"/>
      <c r="F103" s="10"/>
      <c r="G103" s="11"/>
      <c r="H103" s="12"/>
    </row>
    <row r="104" spans="5:8" ht="12">
      <c r="E104" s="6"/>
      <c r="F104" s="10"/>
      <c r="G104" s="11"/>
      <c r="H104" s="12"/>
    </row>
    <row r="105" spans="5:8" ht="12">
      <c r="E105" s="6"/>
      <c r="F105" s="13"/>
      <c r="G105" s="14"/>
      <c r="H105" s="15"/>
    </row>
    <row r="106" spans="5:8" ht="12">
      <c r="E106" s="16"/>
      <c r="F106" s="17"/>
      <c r="G106" s="17"/>
      <c r="H106" s="17"/>
    </row>
    <row r="107" spans="5:8" ht="12.75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">
      <c r="E108" s="6"/>
      <c r="F108" s="7"/>
      <c r="G108" s="8"/>
      <c r="H108" s="9"/>
    </row>
    <row r="109" spans="5:8" ht="12">
      <c r="E109" s="6"/>
      <c r="F109" s="10"/>
      <c r="G109" s="11"/>
      <c r="H109" s="12"/>
    </row>
    <row r="110" spans="5:8" ht="12">
      <c r="E110" s="6"/>
      <c r="F110" s="10"/>
      <c r="G110" s="11"/>
      <c r="H110" s="12"/>
    </row>
    <row r="111" spans="5:8" ht="12">
      <c r="E111" s="6"/>
      <c r="F111" s="13"/>
      <c r="G111" s="14"/>
      <c r="H111" s="15"/>
    </row>
    <row r="112" spans="5:8" ht="12">
      <c r="E112" s="16"/>
      <c r="F112" s="17"/>
      <c r="G112" s="17"/>
      <c r="H112" s="17"/>
    </row>
    <row r="113" spans="5:8" ht="12.75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">
      <c r="E114" s="6"/>
      <c r="F114" s="7"/>
      <c r="G114" s="8"/>
      <c r="H114" s="9"/>
    </row>
    <row r="115" spans="5:8" ht="12">
      <c r="E115" s="6"/>
      <c r="F115" s="10"/>
      <c r="G115" s="11"/>
      <c r="H115" s="12"/>
    </row>
    <row r="116" spans="5:8" ht="12">
      <c r="E116" s="6"/>
      <c r="F116" s="10"/>
      <c r="G116" s="11"/>
      <c r="H116" s="12"/>
    </row>
    <row r="117" spans="5:8" ht="12">
      <c r="E117" s="6"/>
      <c r="F117" s="13"/>
      <c r="G117" s="14"/>
      <c r="H117" s="15"/>
    </row>
    <row r="118" spans="5:8" ht="12.75">
      <c r="E118" s="18" t="s">
        <v>66</v>
      </c>
      <c r="F118" s="19">
        <f>SUM(F45)</f>
        <v>148917000</v>
      </c>
      <c r="G118" s="19">
        <f>SUM(G45)</f>
        <v>156913000</v>
      </c>
      <c r="H118" s="19">
        <f>SUM(H45)</f>
        <v>164277000</v>
      </c>
    </row>
    <row r="119" spans="6:8" ht="12">
      <c r="F119" s="22"/>
      <c r="G119" s="22"/>
      <c r="H119" s="22"/>
    </row>
    <row r="120" spans="6:8" ht="12">
      <c r="F120" s="22"/>
      <c r="G120" s="22"/>
      <c r="H120" s="22"/>
    </row>
    <row r="121" spans="6:8" ht="12">
      <c r="F121" s="22"/>
      <c r="G121" s="22"/>
      <c r="H121" s="22"/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="70" zoomScaleNormal="70" zoomScalePageLayoutView="0" workbookViewId="0" topLeftCell="A46">
      <selection activeCell="F60" sqref="F60:H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">
      <c r="A2" s="23"/>
      <c r="B2" s="23"/>
      <c r="C2" s="23"/>
      <c r="D2" s="23"/>
      <c r="E2" s="36"/>
      <c r="F2" s="36"/>
      <c r="G2" s="36"/>
      <c r="H2" s="36"/>
    </row>
    <row r="3" spans="1:8" ht="25.5">
      <c r="A3" s="23"/>
      <c r="B3" s="23"/>
      <c r="C3" s="23"/>
      <c r="D3" s="23"/>
      <c r="E3" s="24" t="s">
        <v>58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222134000</v>
      </c>
      <c r="G5" s="3">
        <v>240334000</v>
      </c>
      <c r="H5" s="3">
        <v>257581000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65749000</v>
      </c>
      <c r="G7" s="4">
        <f>SUM(G8:G19)</f>
        <v>59698000</v>
      </c>
      <c r="H7" s="4">
        <f>SUM(H8:H19)</f>
        <v>64885000</v>
      </c>
    </row>
    <row r="8" spans="1:8" ht="12.75">
      <c r="A8" s="23"/>
      <c r="B8" s="23"/>
      <c r="C8" s="23"/>
      <c r="D8" s="23"/>
      <c r="E8" s="28" t="s">
        <v>9</v>
      </c>
      <c r="F8" s="11">
        <v>49924000</v>
      </c>
      <c r="G8" s="11">
        <v>43198000</v>
      </c>
      <c r="H8" s="11">
        <v>45593000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/>
      <c r="H11" s="11">
        <v>2000000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15825000</v>
      </c>
      <c r="G16" s="11">
        <v>16500000</v>
      </c>
      <c r="H16" s="11">
        <v>17292000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3228000</v>
      </c>
      <c r="G20" s="3">
        <f>SUM(G21:G29)</f>
        <v>2200000</v>
      </c>
      <c r="H20" s="3">
        <f>SUM(H21:H29)</f>
        <v>2400000</v>
      </c>
    </row>
    <row r="21" spans="1:8" ht="12.75">
      <c r="A21" s="23"/>
      <c r="B21" s="23"/>
      <c r="C21" s="23"/>
      <c r="D21" s="23"/>
      <c r="E21" s="28" t="s">
        <v>22</v>
      </c>
      <c r="F21" s="20">
        <v>2000000</v>
      </c>
      <c r="G21" s="20">
        <v>2200000</v>
      </c>
      <c r="H21" s="20">
        <v>2400000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1228000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291111000</v>
      </c>
      <c r="G30" s="19">
        <f>+G5+G6+G7+G20</f>
        <v>302232000</v>
      </c>
      <c r="H30" s="19">
        <f>+H5+H6+H7+H20</f>
        <v>324866000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31092000</v>
      </c>
      <c r="G32" s="3">
        <f>SUM(G33:G38)</f>
        <v>38881000</v>
      </c>
      <c r="H32" s="3">
        <f>SUM(H33:H38)</f>
        <v>36146000</v>
      </c>
    </row>
    <row r="33" spans="1:8" ht="12.75">
      <c r="A33" s="23"/>
      <c r="B33" s="23"/>
      <c r="C33" s="23"/>
      <c r="D33" s="23"/>
      <c r="E33" s="28" t="s">
        <v>16</v>
      </c>
      <c r="F33" s="11">
        <v>10000000</v>
      </c>
      <c r="G33" s="11">
        <v>19000000</v>
      </c>
      <c r="H33" s="11">
        <v>28455000</v>
      </c>
    </row>
    <row r="34" spans="1:8" ht="12.75">
      <c r="A34" s="23"/>
      <c r="B34" s="23"/>
      <c r="C34" s="23"/>
      <c r="D34" s="23"/>
      <c r="E34" s="28" t="s">
        <v>34</v>
      </c>
      <c r="F34" s="11">
        <v>17082000</v>
      </c>
      <c r="G34" s="11">
        <v>19881000</v>
      </c>
      <c r="H34" s="11">
        <v>7691000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>
        <v>4010000</v>
      </c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300000</v>
      </c>
      <c r="G39" s="3">
        <f>SUM(G40:G40)</f>
        <v>500000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>
        <v>300000</v>
      </c>
      <c r="G40" s="20">
        <v>500000</v>
      </c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31392000</v>
      </c>
      <c r="G41" s="34">
        <f>+G32+G39</f>
        <v>39381000</v>
      </c>
      <c r="H41" s="34">
        <f>+H32+H39</f>
        <v>36146000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322503000</v>
      </c>
      <c r="G42" s="34">
        <f>+G30+G41</f>
        <v>341613000</v>
      </c>
      <c r="H42" s="34">
        <f>+H30+H41</f>
        <v>361012000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63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64</v>
      </c>
      <c r="F45" s="4">
        <f>SUM(F47+F53+F59+F65+F71+F77+F83+F89+F95+F101+F107+F113)</f>
        <v>11982000</v>
      </c>
      <c r="G45" s="4">
        <f>SUM(G47+G53+G59+G65+G71+G77+G83+G89+G95+G101+G107+G113)</f>
        <v>12641000</v>
      </c>
      <c r="H45" s="4">
        <f>SUM(H47+H53+H59+H65+H71+H77+H83+H89+H95+H101+H107+H113)</f>
        <v>13248000</v>
      </c>
    </row>
    <row r="46" spans="1:8" ht="12.75">
      <c r="A46" s="23"/>
      <c r="B46" s="23"/>
      <c r="C46" s="23"/>
      <c r="D46" s="23"/>
      <c r="E46" s="5" t="s">
        <v>65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68</v>
      </c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67</v>
      </c>
      <c r="F48" s="7"/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70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3"/>
      <c r="B54" s="23"/>
      <c r="C54" s="23"/>
      <c r="D54" s="23"/>
      <c r="E54" s="6" t="s">
        <v>69</v>
      </c>
      <c r="F54" s="7"/>
      <c r="G54" s="8"/>
      <c r="H54" s="9"/>
    </row>
    <row r="55" spans="1:8" ht="12">
      <c r="A55" s="23"/>
      <c r="B55" s="23"/>
      <c r="C55" s="23"/>
      <c r="D55" s="23"/>
      <c r="E55" s="6"/>
      <c r="F55" s="10"/>
      <c r="G55" s="11"/>
      <c r="H55" s="12"/>
    </row>
    <row r="56" spans="1:8" ht="12">
      <c r="A56" s="23"/>
      <c r="B56" s="23"/>
      <c r="C56" s="23"/>
      <c r="D56" s="23"/>
      <c r="E56" s="6"/>
      <c r="F56" s="10"/>
      <c r="G56" s="11"/>
      <c r="H56" s="12"/>
    </row>
    <row r="57" spans="1:8" ht="12">
      <c r="A57" s="23"/>
      <c r="B57" s="23"/>
      <c r="C57" s="23"/>
      <c r="D57" s="23"/>
      <c r="E57" s="6"/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71</v>
      </c>
      <c r="F59" s="3">
        <f>SUM(F60:F63)</f>
        <v>11982000</v>
      </c>
      <c r="G59" s="3">
        <f>SUM(G60:G63)</f>
        <v>12641000</v>
      </c>
      <c r="H59" s="3">
        <f>SUM(H60:H63)</f>
        <v>13248000</v>
      </c>
    </row>
    <row r="60" spans="1:8" ht="12">
      <c r="A60" s="23"/>
      <c r="B60" s="23"/>
      <c r="C60" s="23"/>
      <c r="D60" s="23"/>
      <c r="E60" s="6" t="s">
        <v>72</v>
      </c>
      <c r="F60" s="7">
        <v>11982000</v>
      </c>
      <c r="G60" s="8">
        <v>12641000</v>
      </c>
      <c r="H60" s="9">
        <v>13248000</v>
      </c>
    </row>
    <row r="61" spans="1:8" ht="12">
      <c r="A61" s="23"/>
      <c r="B61" s="23"/>
      <c r="C61" s="23"/>
      <c r="D61" s="23"/>
      <c r="E61" s="6"/>
      <c r="F61" s="10"/>
      <c r="G61" s="11"/>
      <c r="H61" s="12"/>
    </row>
    <row r="62" spans="1:8" ht="12">
      <c r="A62" s="23"/>
      <c r="B62" s="23"/>
      <c r="C62" s="23"/>
      <c r="D62" s="23"/>
      <c r="E62" s="6"/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74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3"/>
      <c r="B66" s="23"/>
      <c r="C66" s="23"/>
      <c r="D66" s="23"/>
      <c r="E66" s="6" t="s">
        <v>73</v>
      </c>
      <c r="F66" s="7"/>
      <c r="G66" s="8"/>
      <c r="H66" s="9"/>
    </row>
    <row r="67" spans="1:8" ht="12">
      <c r="A67" s="23"/>
      <c r="B67" s="23"/>
      <c r="C67" s="23"/>
      <c r="D67" s="23"/>
      <c r="E67" s="6"/>
      <c r="F67" s="10"/>
      <c r="G67" s="11"/>
      <c r="H67" s="12"/>
    </row>
    <row r="68" spans="1:8" ht="12">
      <c r="A68" s="23"/>
      <c r="B68" s="23"/>
      <c r="C68" s="23"/>
      <c r="D68" s="23"/>
      <c r="E68" s="6"/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/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">
      <c r="A78" s="23"/>
      <c r="B78" s="23"/>
      <c r="C78" s="23"/>
      <c r="D78" s="23"/>
      <c r="E78" s="6"/>
      <c r="F78" s="7"/>
      <c r="G78" s="8"/>
      <c r="H78" s="9"/>
    </row>
    <row r="79" spans="1:8" ht="12">
      <c r="A79" s="23"/>
      <c r="B79" s="23"/>
      <c r="C79" s="23"/>
      <c r="D79" s="23"/>
      <c r="E79" s="6"/>
      <c r="F79" s="10"/>
      <c r="G79" s="11"/>
      <c r="H79" s="12"/>
    </row>
    <row r="80" spans="1:8" ht="12">
      <c r="A80" s="23"/>
      <c r="B80" s="23"/>
      <c r="C80" s="23"/>
      <c r="D80" s="23"/>
      <c r="E80" s="6"/>
      <c r="F80" s="10"/>
      <c r="G80" s="11"/>
      <c r="H80" s="12"/>
    </row>
    <row r="81" spans="1:8" ht="12">
      <c r="A81" s="23"/>
      <c r="B81" s="23"/>
      <c r="C81" s="23"/>
      <c r="D81" s="23"/>
      <c r="E81" s="6"/>
      <c r="F81" s="13"/>
      <c r="G81" s="14"/>
      <c r="H81" s="15"/>
    </row>
    <row r="82" spans="1:8" ht="12">
      <c r="A82" s="23"/>
      <c r="B82" s="23"/>
      <c r="C82" s="23"/>
      <c r="D82" s="23"/>
      <c r="E82" s="16"/>
      <c r="F82" s="17"/>
      <c r="G82" s="17"/>
      <c r="H82" s="17"/>
    </row>
    <row r="83" spans="1:8" ht="12.75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">
      <c r="A84" s="23"/>
      <c r="B84" s="23"/>
      <c r="C84" s="23"/>
      <c r="D84" s="23"/>
      <c r="E84" s="6"/>
      <c r="F84" s="7"/>
      <c r="G84" s="8"/>
      <c r="H84" s="9"/>
    </row>
    <row r="85" spans="1:8" ht="12">
      <c r="A85" s="23"/>
      <c r="B85" s="23"/>
      <c r="C85" s="23"/>
      <c r="D85" s="23"/>
      <c r="E85" s="6"/>
      <c r="F85" s="10"/>
      <c r="G85" s="11"/>
      <c r="H85" s="12"/>
    </row>
    <row r="86" spans="1:8" ht="12">
      <c r="A86" s="23"/>
      <c r="B86" s="23"/>
      <c r="C86" s="23"/>
      <c r="D86" s="23"/>
      <c r="E86" s="6"/>
      <c r="F86" s="10"/>
      <c r="G86" s="11"/>
      <c r="H86" s="12"/>
    </row>
    <row r="87" spans="1:8" ht="12">
      <c r="A87" s="23"/>
      <c r="B87" s="23"/>
      <c r="C87" s="23"/>
      <c r="D87" s="23"/>
      <c r="E87" s="6"/>
      <c r="F87" s="13"/>
      <c r="G87" s="14"/>
      <c r="H87" s="15"/>
    </row>
    <row r="88" spans="1:8" ht="12">
      <c r="A88" s="23"/>
      <c r="B88" s="23"/>
      <c r="C88" s="23"/>
      <c r="D88" s="23"/>
      <c r="E88" s="16"/>
      <c r="F88" s="17"/>
      <c r="G88" s="17"/>
      <c r="H88" s="17"/>
    </row>
    <row r="89" spans="1:8" ht="12.75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">
      <c r="A90" s="23"/>
      <c r="B90" s="23"/>
      <c r="C90" s="23"/>
      <c r="D90" s="23"/>
      <c r="E90" s="6"/>
      <c r="F90" s="7"/>
      <c r="G90" s="8"/>
      <c r="H90" s="9"/>
    </row>
    <row r="91" spans="1:8" ht="12">
      <c r="A91" s="23"/>
      <c r="B91" s="23"/>
      <c r="C91" s="23"/>
      <c r="D91" s="23"/>
      <c r="E91" s="6"/>
      <c r="F91" s="10"/>
      <c r="G91" s="11"/>
      <c r="H91" s="12"/>
    </row>
    <row r="92" spans="1:8" ht="12">
      <c r="A92" s="23"/>
      <c r="B92" s="23"/>
      <c r="C92" s="23"/>
      <c r="D92" s="23"/>
      <c r="E92" s="6"/>
      <c r="F92" s="10"/>
      <c r="G92" s="11"/>
      <c r="H92" s="12"/>
    </row>
    <row r="93" spans="1:8" ht="12">
      <c r="A93" s="23"/>
      <c r="B93" s="23"/>
      <c r="C93" s="23"/>
      <c r="D93" s="23"/>
      <c r="E93" s="6"/>
      <c r="F93" s="13"/>
      <c r="G93" s="14"/>
      <c r="H93" s="15"/>
    </row>
    <row r="94" spans="1:8" ht="12">
      <c r="A94" s="23"/>
      <c r="B94" s="23"/>
      <c r="C94" s="23"/>
      <c r="D94" s="23"/>
      <c r="E94" s="16"/>
      <c r="F94" s="17"/>
      <c r="G94" s="17"/>
      <c r="H94" s="17"/>
    </row>
    <row r="95" spans="1:8" ht="12.75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">
      <c r="A96" s="23"/>
      <c r="B96" s="23"/>
      <c r="C96" s="23"/>
      <c r="D96" s="23"/>
      <c r="E96" s="6"/>
      <c r="F96" s="7"/>
      <c r="G96" s="8"/>
      <c r="H96" s="9"/>
    </row>
    <row r="97" spans="1:8" ht="12">
      <c r="A97" s="23"/>
      <c r="B97" s="23"/>
      <c r="C97" s="23"/>
      <c r="D97" s="23"/>
      <c r="E97" s="6"/>
      <c r="F97" s="10"/>
      <c r="G97" s="11"/>
      <c r="H97" s="12"/>
    </row>
    <row r="98" spans="1:8" ht="12">
      <c r="A98" s="23"/>
      <c r="B98" s="23"/>
      <c r="C98" s="23"/>
      <c r="D98" s="23"/>
      <c r="E98" s="6"/>
      <c r="F98" s="10"/>
      <c r="G98" s="11"/>
      <c r="H98" s="12"/>
    </row>
    <row r="99" spans="1:8" ht="12">
      <c r="A99" s="23"/>
      <c r="B99" s="23"/>
      <c r="C99" s="23"/>
      <c r="D99" s="23"/>
      <c r="E99" s="6"/>
      <c r="F99" s="13"/>
      <c r="G99" s="14"/>
      <c r="H99" s="15"/>
    </row>
    <row r="100" spans="1:8" ht="12">
      <c r="A100" s="23"/>
      <c r="B100" s="23"/>
      <c r="C100" s="23"/>
      <c r="D100" s="23"/>
      <c r="E100" s="16"/>
      <c r="F100" s="17"/>
      <c r="G100" s="17"/>
      <c r="H100" s="17"/>
    </row>
    <row r="101" spans="5:8" ht="12.75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">
      <c r="E102" s="6"/>
      <c r="F102" s="7"/>
      <c r="G102" s="8"/>
      <c r="H102" s="9"/>
    </row>
    <row r="103" spans="5:8" ht="12">
      <c r="E103" s="6"/>
      <c r="F103" s="10"/>
      <c r="G103" s="11"/>
      <c r="H103" s="12"/>
    </row>
    <row r="104" spans="5:8" ht="12">
      <c r="E104" s="6"/>
      <c r="F104" s="10"/>
      <c r="G104" s="11"/>
      <c r="H104" s="12"/>
    </row>
    <row r="105" spans="5:8" ht="12">
      <c r="E105" s="6"/>
      <c r="F105" s="13"/>
      <c r="G105" s="14"/>
      <c r="H105" s="15"/>
    </row>
    <row r="106" spans="5:8" ht="12">
      <c r="E106" s="16"/>
      <c r="F106" s="17"/>
      <c r="G106" s="17"/>
      <c r="H106" s="17"/>
    </row>
    <row r="107" spans="5:8" ht="12.75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">
      <c r="E108" s="6"/>
      <c r="F108" s="7"/>
      <c r="G108" s="8"/>
      <c r="H108" s="9"/>
    </row>
    <row r="109" spans="5:8" ht="12">
      <c r="E109" s="6"/>
      <c r="F109" s="10"/>
      <c r="G109" s="11"/>
      <c r="H109" s="12"/>
    </row>
    <row r="110" spans="5:8" ht="12">
      <c r="E110" s="6"/>
      <c r="F110" s="10"/>
      <c r="G110" s="11"/>
      <c r="H110" s="12"/>
    </row>
    <row r="111" spans="5:8" ht="12">
      <c r="E111" s="6"/>
      <c r="F111" s="13"/>
      <c r="G111" s="14"/>
      <c r="H111" s="15"/>
    </row>
    <row r="112" spans="5:8" ht="12">
      <c r="E112" s="16"/>
      <c r="F112" s="17"/>
      <c r="G112" s="17"/>
      <c r="H112" s="17"/>
    </row>
    <row r="113" spans="5:8" ht="12.75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">
      <c r="E114" s="6"/>
      <c r="F114" s="7"/>
      <c r="G114" s="8"/>
      <c r="H114" s="9"/>
    </row>
    <row r="115" spans="5:8" ht="12">
      <c r="E115" s="6"/>
      <c r="F115" s="10"/>
      <c r="G115" s="11"/>
      <c r="H115" s="12"/>
    </row>
    <row r="116" spans="5:8" ht="12">
      <c r="E116" s="6"/>
      <c r="F116" s="10"/>
      <c r="G116" s="11"/>
      <c r="H116" s="12"/>
    </row>
    <row r="117" spans="5:8" ht="12">
      <c r="E117" s="6"/>
      <c r="F117" s="13"/>
      <c r="G117" s="14"/>
      <c r="H117" s="15"/>
    </row>
    <row r="118" spans="5:8" ht="12.75">
      <c r="E118" s="18" t="s">
        <v>66</v>
      </c>
      <c r="F118" s="19">
        <f>SUM(F45)</f>
        <v>11982000</v>
      </c>
      <c r="G118" s="19">
        <f>SUM(G45)</f>
        <v>12641000</v>
      </c>
      <c r="H118" s="19">
        <f>SUM(H45)</f>
        <v>13248000</v>
      </c>
    </row>
    <row r="119" spans="6:8" ht="12">
      <c r="F119" s="22"/>
      <c r="G119" s="22"/>
      <c r="H119" s="22"/>
    </row>
    <row r="120" spans="6:8" ht="12">
      <c r="F120" s="22"/>
      <c r="G120" s="22"/>
      <c r="H120" s="22"/>
    </row>
    <row r="121" spans="6:8" ht="12">
      <c r="F121" s="22"/>
      <c r="G121" s="22"/>
      <c r="H121" s="22"/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="70" zoomScaleNormal="70" zoomScalePageLayoutView="0" workbookViewId="0" topLeftCell="A34">
      <selection activeCell="H49" sqref="H4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">
      <c r="A2" s="23"/>
      <c r="B2" s="23"/>
      <c r="C2" s="23"/>
      <c r="D2" s="23"/>
      <c r="E2" s="36"/>
      <c r="F2" s="36"/>
      <c r="G2" s="36"/>
      <c r="H2" s="36"/>
    </row>
    <row r="3" spans="1:8" ht="25.5">
      <c r="A3" s="23"/>
      <c r="B3" s="23"/>
      <c r="C3" s="23"/>
      <c r="D3" s="23"/>
      <c r="E3" s="24" t="s">
        <v>59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208102000</v>
      </c>
      <c r="G5" s="3">
        <v>224759000</v>
      </c>
      <c r="H5" s="3">
        <v>240265000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121204000</v>
      </c>
      <c r="G7" s="4">
        <f>SUM(G8:G19)</f>
        <v>176481000</v>
      </c>
      <c r="H7" s="4">
        <f>SUM(H8:H19)</f>
        <v>152806000</v>
      </c>
    </row>
    <row r="8" spans="1:8" ht="12.75">
      <c r="A8" s="23"/>
      <c r="B8" s="23"/>
      <c r="C8" s="23"/>
      <c r="D8" s="23"/>
      <c r="E8" s="28" t="s">
        <v>9</v>
      </c>
      <c r="F8" s="11">
        <v>41704000</v>
      </c>
      <c r="G8" s="11">
        <v>45145000</v>
      </c>
      <c r="H8" s="11">
        <v>47662000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7000000</v>
      </c>
      <c r="G11" s="11">
        <v>17000000</v>
      </c>
      <c r="H11" s="11">
        <v>20582000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>
        <v>47500000</v>
      </c>
      <c r="G15" s="11">
        <v>87836000</v>
      </c>
      <c r="H15" s="11">
        <v>56790000</v>
      </c>
    </row>
    <row r="16" spans="1:8" ht="12.75">
      <c r="A16" s="23"/>
      <c r="B16" s="23"/>
      <c r="C16" s="23"/>
      <c r="D16" s="23"/>
      <c r="E16" s="28" t="s">
        <v>17</v>
      </c>
      <c r="F16" s="11">
        <v>25000000</v>
      </c>
      <c r="G16" s="11">
        <v>26500000</v>
      </c>
      <c r="H16" s="11">
        <v>27772000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9466000</v>
      </c>
      <c r="G20" s="3">
        <f>SUM(G21:G29)</f>
        <v>3000000</v>
      </c>
      <c r="H20" s="3">
        <f>SUM(H21:H29)</f>
        <v>3300000</v>
      </c>
    </row>
    <row r="21" spans="1:8" ht="12.75">
      <c r="A21" s="23"/>
      <c r="B21" s="23"/>
      <c r="C21" s="23"/>
      <c r="D21" s="23"/>
      <c r="E21" s="28" t="s">
        <v>22</v>
      </c>
      <c r="F21" s="20">
        <v>3000000</v>
      </c>
      <c r="G21" s="20">
        <v>3000000</v>
      </c>
      <c r="H21" s="20">
        <v>3300000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1466000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>
        <v>5000000</v>
      </c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338772000</v>
      </c>
      <c r="G30" s="19">
        <f>+G5+G6+G7+G20</f>
        <v>404240000</v>
      </c>
      <c r="H30" s="19">
        <f>+H5+H6+H7+H20</f>
        <v>396371000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20040000</v>
      </c>
      <c r="G32" s="3">
        <f>SUM(G33:G38)</f>
        <v>47500000</v>
      </c>
      <c r="H32" s="3">
        <f>SUM(H33:H38)</f>
        <v>47415000</v>
      </c>
    </row>
    <row r="33" spans="1:8" ht="12.75">
      <c r="A33" s="23"/>
      <c r="B33" s="23"/>
      <c r="C33" s="23"/>
      <c r="D33" s="23"/>
      <c r="E33" s="28" t="s">
        <v>16</v>
      </c>
      <c r="F33" s="11">
        <v>20000000</v>
      </c>
      <c r="G33" s="11">
        <v>47500000</v>
      </c>
      <c r="H33" s="11">
        <v>47415000</v>
      </c>
    </row>
    <row r="34" spans="1:8" ht="12.75">
      <c r="A34" s="23"/>
      <c r="B34" s="23"/>
      <c r="C34" s="23"/>
      <c r="D34" s="23"/>
      <c r="E34" s="28" t="s">
        <v>34</v>
      </c>
      <c r="F34" s="11">
        <v>40000</v>
      </c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1500000</v>
      </c>
      <c r="G39" s="3">
        <f>SUM(G40:G40)</f>
        <v>1760000</v>
      </c>
      <c r="H39" s="3">
        <f>SUM(H40:H40)</f>
        <v>1330000</v>
      </c>
    </row>
    <row r="40" spans="1:8" ht="12.75">
      <c r="A40" s="23"/>
      <c r="B40" s="23"/>
      <c r="C40" s="23"/>
      <c r="D40" s="23"/>
      <c r="E40" s="28" t="s">
        <v>23</v>
      </c>
      <c r="F40" s="20">
        <v>1500000</v>
      </c>
      <c r="G40" s="20">
        <v>1760000</v>
      </c>
      <c r="H40" s="20">
        <v>1330000</v>
      </c>
    </row>
    <row r="41" spans="1:8" ht="13.5">
      <c r="A41" s="23"/>
      <c r="B41" s="23"/>
      <c r="C41" s="23"/>
      <c r="D41" s="23"/>
      <c r="E41" s="31" t="s">
        <v>38</v>
      </c>
      <c r="F41" s="34">
        <f>+F32+F39</f>
        <v>21540000</v>
      </c>
      <c r="G41" s="34">
        <f>+G32+G39</f>
        <v>49260000</v>
      </c>
      <c r="H41" s="34">
        <f>+H32+H39</f>
        <v>48745000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360312000</v>
      </c>
      <c r="G42" s="34">
        <f>+G30+G41</f>
        <v>453500000</v>
      </c>
      <c r="H42" s="34">
        <f>+H30+H41</f>
        <v>445116000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63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64</v>
      </c>
      <c r="F45" s="4">
        <f>SUM(F47+F53+F59+F65+F71+F77+F83+F89+F95+F101+F107+F113)</f>
        <v>12628000</v>
      </c>
      <c r="G45" s="4">
        <f>SUM(G47+G53+G59+G65+G71+G77+G83+G89+G95+G101+G107+G113)</f>
        <v>13268000</v>
      </c>
      <c r="H45" s="4">
        <f>SUM(H47+H53+H59+H65+H71+H77+H83+H89+H95+H101+H107+H113)</f>
        <v>14357000</v>
      </c>
    </row>
    <row r="46" spans="1:8" ht="12.75">
      <c r="A46" s="23"/>
      <c r="B46" s="23"/>
      <c r="C46" s="23"/>
      <c r="D46" s="23"/>
      <c r="E46" s="5" t="s">
        <v>65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68</v>
      </c>
      <c r="F47" s="3">
        <f>SUM(F48:F51)</f>
        <v>1000000</v>
      </c>
      <c r="G47" s="3">
        <f>SUM(G48:G51)</f>
        <v>1000000</v>
      </c>
      <c r="H47" s="3">
        <f>SUM(H48:H51)</f>
        <v>1500000</v>
      </c>
    </row>
    <row r="48" spans="1:8" ht="12">
      <c r="A48" s="23"/>
      <c r="B48" s="23"/>
      <c r="C48" s="23"/>
      <c r="D48" s="23"/>
      <c r="E48" s="6" t="s">
        <v>67</v>
      </c>
      <c r="F48" s="7">
        <v>1000000</v>
      </c>
      <c r="G48" s="8">
        <v>1000000</v>
      </c>
      <c r="H48" s="9">
        <v>1500000</v>
      </c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70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3"/>
      <c r="B54" s="23"/>
      <c r="C54" s="23"/>
      <c r="D54" s="23"/>
      <c r="E54" s="6" t="s">
        <v>69</v>
      </c>
      <c r="F54" s="7"/>
      <c r="G54" s="8"/>
      <c r="H54" s="9"/>
    </row>
    <row r="55" spans="1:8" ht="12">
      <c r="A55" s="23"/>
      <c r="B55" s="23"/>
      <c r="C55" s="23"/>
      <c r="D55" s="23"/>
      <c r="E55" s="6"/>
      <c r="F55" s="10"/>
      <c r="G55" s="11"/>
      <c r="H55" s="12"/>
    </row>
    <row r="56" spans="1:8" ht="12">
      <c r="A56" s="23"/>
      <c r="B56" s="23"/>
      <c r="C56" s="23"/>
      <c r="D56" s="23"/>
      <c r="E56" s="6"/>
      <c r="F56" s="10"/>
      <c r="G56" s="11"/>
      <c r="H56" s="12"/>
    </row>
    <row r="57" spans="1:8" ht="12">
      <c r="A57" s="23"/>
      <c r="B57" s="23"/>
      <c r="C57" s="23"/>
      <c r="D57" s="23"/>
      <c r="E57" s="6"/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71</v>
      </c>
      <c r="F59" s="3">
        <f>SUM(F60:F63)</f>
        <v>11628000</v>
      </c>
      <c r="G59" s="3">
        <f>SUM(G60:G63)</f>
        <v>12268000</v>
      </c>
      <c r="H59" s="3">
        <f>SUM(H60:H63)</f>
        <v>12857000</v>
      </c>
    </row>
    <row r="60" spans="1:8" ht="12">
      <c r="A60" s="23"/>
      <c r="B60" s="23"/>
      <c r="C60" s="23"/>
      <c r="D60" s="23"/>
      <c r="E60" s="6" t="s">
        <v>72</v>
      </c>
      <c r="F60" s="7">
        <v>11628000</v>
      </c>
      <c r="G60" s="8">
        <v>12268000</v>
      </c>
      <c r="H60" s="9">
        <v>12857000</v>
      </c>
    </row>
    <row r="61" spans="1:8" ht="12">
      <c r="A61" s="23"/>
      <c r="B61" s="23"/>
      <c r="C61" s="23"/>
      <c r="D61" s="23"/>
      <c r="E61" s="6"/>
      <c r="F61" s="10"/>
      <c r="G61" s="11"/>
      <c r="H61" s="12"/>
    </row>
    <row r="62" spans="1:8" ht="12">
      <c r="A62" s="23"/>
      <c r="B62" s="23"/>
      <c r="C62" s="23"/>
      <c r="D62" s="23"/>
      <c r="E62" s="6"/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74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3"/>
      <c r="B66" s="23"/>
      <c r="C66" s="23"/>
      <c r="D66" s="23"/>
      <c r="E66" s="6" t="s">
        <v>73</v>
      </c>
      <c r="F66" s="7"/>
      <c r="G66" s="8"/>
      <c r="H66" s="9"/>
    </row>
    <row r="67" spans="1:8" ht="12">
      <c r="A67" s="23"/>
      <c r="B67" s="23"/>
      <c r="C67" s="23"/>
      <c r="D67" s="23"/>
      <c r="E67" s="6"/>
      <c r="F67" s="10"/>
      <c r="G67" s="11"/>
      <c r="H67" s="12"/>
    </row>
    <row r="68" spans="1:8" ht="12">
      <c r="A68" s="23"/>
      <c r="B68" s="23"/>
      <c r="C68" s="23"/>
      <c r="D68" s="23"/>
      <c r="E68" s="6"/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/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">
      <c r="A78" s="23"/>
      <c r="B78" s="23"/>
      <c r="C78" s="23"/>
      <c r="D78" s="23"/>
      <c r="E78" s="6"/>
      <c r="F78" s="7"/>
      <c r="G78" s="8"/>
      <c r="H78" s="9"/>
    </row>
    <row r="79" spans="1:8" ht="12">
      <c r="A79" s="23"/>
      <c r="B79" s="23"/>
      <c r="C79" s="23"/>
      <c r="D79" s="23"/>
      <c r="E79" s="6"/>
      <c r="F79" s="10"/>
      <c r="G79" s="11"/>
      <c r="H79" s="12"/>
    </row>
    <row r="80" spans="1:8" ht="12">
      <c r="A80" s="23"/>
      <c r="B80" s="23"/>
      <c r="C80" s="23"/>
      <c r="D80" s="23"/>
      <c r="E80" s="6"/>
      <c r="F80" s="10"/>
      <c r="G80" s="11"/>
      <c r="H80" s="12"/>
    </row>
    <row r="81" spans="1:8" ht="12">
      <c r="A81" s="23"/>
      <c r="B81" s="23"/>
      <c r="C81" s="23"/>
      <c r="D81" s="23"/>
      <c r="E81" s="6"/>
      <c r="F81" s="13"/>
      <c r="G81" s="14"/>
      <c r="H81" s="15"/>
    </row>
    <row r="82" spans="1:8" ht="12">
      <c r="A82" s="23"/>
      <c r="B82" s="23"/>
      <c r="C82" s="23"/>
      <c r="D82" s="23"/>
      <c r="E82" s="16"/>
      <c r="F82" s="17"/>
      <c r="G82" s="17"/>
      <c r="H82" s="17"/>
    </row>
    <row r="83" spans="1:8" ht="12.75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">
      <c r="A84" s="23"/>
      <c r="B84" s="23"/>
      <c r="C84" s="23"/>
      <c r="D84" s="23"/>
      <c r="E84" s="6"/>
      <c r="F84" s="7"/>
      <c r="G84" s="8"/>
      <c r="H84" s="9"/>
    </row>
    <row r="85" spans="1:8" ht="12">
      <c r="A85" s="23"/>
      <c r="B85" s="23"/>
      <c r="C85" s="23"/>
      <c r="D85" s="23"/>
      <c r="E85" s="6"/>
      <c r="F85" s="10"/>
      <c r="G85" s="11"/>
      <c r="H85" s="12"/>
    </row>
    <row r="86" spans="1:8" ht="12">
      <c r="A86" s="23"/>
      <c r="B86" s="23"/>
      <c r="C86" s="23"/>
      <c r="D86" s="23"/>
      <c r="E86" s="6"/>
      <c r="F86" s="10"/>
      <c r="G86" s="11"/>
      <c r="H86" s="12"/>
    </row>
    <row r="87" spans="1:8" ht="12">
      <c r="A87" s="23"/>
      <c r="B87" s="23"/>
      <c r="C87" s="23"/>
      <c r="D87" s="23"/>
      <c r="E87" s="6"/>
      <c r="F87" s="13"/>
      <c r="G87" s="14"/>
      <c r="H87" s="15"/>
    </row>
    <row r="88" spans="1:8" ht="12">
      <c r="A88" s="23"/>
      <c r="B88" s="23"/>
      <c r="C88" s="23"/>
      <c r="D88" s="23"/>
      <c r="E88" s="16"/>
      <c r="F88" s="17"/>
      <c r="G88" s="17"/>
      <c r="H88" s="17"/>
    </row>
    <row r="89" spans="1:8" ht="12.75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">
      <c r="A90" s="23"/>
      <c r="B90" s="23"/>
      <c r="C90" s="23"/>
      <c r="D90" s="23"/>
      <c r="E90" s="6"/>
      <c r="F90" s="7"/>
      <c r="G90" s="8"/>
      <c r="H90" s="9"/>
    </row>
    <row r="91" spans="1:8" ht="12">
      <c r="A91" s="23"/>
      <c r="B91" s="23"/>
      <c r="C91" s="23"/>
      <c r="D91" s="23"/>
      <c r="E91" s="6"/>
      <c r="F91" s="10"/>
      <c r="G91" s="11"/>
      <c r="H91" s="12"/>
    </row>
    <row r="92" spans="1:8" ht="12">
      <c r="A92" s="23"/>
      <c r="B92" s="23"/>
      <c r="C92" s="23"/>
      <c r="D92" s="23"/>
      <c r="E92" s="6"/>
      <c r="F92" s="10"/>
      <c r="G92" s="11"/>
      <c r="H92" s="12"/>
    </row>
    <row r="93" spans="1:8" ht="12">
      <c r="A93" s="23"/>
      <c r="B93" s="23"/>
      <c r="C93" s="23"/>
      <c r="D93" s="23"/>
      <c r="E93" s="6"/>
      <c r="F93" s="13"/>
      <c r="G93" s="14"/>
      <c r="H93" s="15"/>
    </row>
    <row r="94" spans="1:8" ht="12">
      <c r="A94" s="23"/>
      <c r="B94" s="23"/>
      <c r="C94" s="23"/>
      <c r="D94" s="23"/>
      <c r="E94" s="16"/>
      <c r="F94" s="17"/>
      <c r="G94" s="17"/>
      <c r="H94" s="17"/>
    </row>
    <row r="95" spans="1:8" ht="12.75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">
      <c r="A96" s="23"/>
      <c r="B96" s="23"/>
      <c r="C96" s="23"/>
      <c r="D96" s="23"/>
      <c r="E96" s="6"/>
      <c r="F96" s="7"/>
      <c r="G96" s="8"/>
      <c r="H96" s="9"/>
    </row>
    <row r="97" spans="1:8" ht="12">
      <c r="A97" s="23"/>
      <c r="B97" s="23"/>
      <c r="C97" s="23"/>
      <c r="D97" s="23"/>
      <c r="E97" s="6"/>
      <c r="F97" s="10"/>
      <c r="G97" s="11"/>
      <c r="H97" s="12"/>
    </row>
    <row r="98" spans="1:8" ht="12">
      <c r="A98" s="23"/>
      <c r="B98" s="23"/>
      <c r="C98" s="23"/>
      <c r="D98" s="23"/>
      <c r="E98" s="6"/>
      <c r="F98" s="10"/>
      <c r="G98" s="11"/>
      <c r="H98" s="12"/>
    </row>
    <row r="99" spans="1:8" ht="12">
      <c r="A99" s="23"/>
      <c r="B99" s="23"/>
      <c r="C99" s="23"/>
      <c r="D99" s="23"/>
      <c r="E99" s="6"/>
      <c r="F99" s="13"/>
      <c r="G99" s="14"/>
      <c r="H99" s="15"/>
    </row>
    <row r="100" spans="1:8" ht="12">
      <c r="A100" s="23"/>
      <c r="B100" s="23"/>
      <c r="C100" s="23"/>
      <c r="D100" s="23"/>
      <c r="E100" s="16"/>
      <c r="F100" s="17"/>
      <c r="G100" s="17"/>
      <c r="H100" s="17"/>
    </row>
    <row r="101" spans="5:8" ht="12.75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">
      <c r="E102" s="6"/>
      <c r="F102" s="7"/>
      <c r="G102" s="8"/>
      <c r="H102" s="9"/>
    </row>
    <row r="103" spans="5:8" ht="12">
      <c r="E103" s="6"/>
      <c r="F103" s="10"/>
      <c r="G103" s="11"/>
      <c r="H103" s="12"/>
    </row>
    <row r="104" spans="5:8" ht="12">
      <c r="E104" s="6"/>
      <c r="F104" s="10"/>
      <c r="G104" s="11"/>
      <c r="H104" s="12"/>
    </row>
    <row r="105" spans="5:8" ht="12">
      <c r="E105" s="6"/>
      <c r="F105" s="13"/>
      <c r="G105" s="14"/>
      <c r="H105" s="15"/>
    </row>
    <row r="106" spans="5:8" ht="12">
      <c r="E106" s="16"/>
      <c r="F106" s="17"/>
      <c r="G106" s="17"/>
      <c r="H106" s="17"/>
    </row>
    <row r="107" spans="5:8" ht="12.75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">
      <c r="E108" s="6"/>
      <c r="F108" s="7"/>
      <c r="G108" s="8"/>
      <c r="H108" s="9"/>
    </row>
    <row r="109" spans="5:8" ht="12">
      <c r="E109" s="6"/>
      <c r="F109" s="10"/>
      <c r="G109" s="11"/>
      <c r="H109" s="12"/>
    </row>
    <row r="110" spans="5:8" ht="12">
      <c r="E110" s="6"/>
      <c r="F110" s="10"/>
      <c r="G110" s="11"/>
      <c r="H110" s="12"/>
    </row>
    <row r="111" spans="5:8" ht="12">
      <c r="E111" s="6"/>
      <c r="F111" s="13"/>
      <c r="G111" s="14"/>
      <c r="H111" s="15"/>
    </row>
    <row r="112" spans="5:8" ht="12">
      <c r="E112" s="16"/>
      <c r="F112" s="17"/>
      <c r="G112" s="17"/>
      <c r="H112" s="17"/>
    </row>
    <row r="113" spans="5:8" ht="12.75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">
      <c r="E114" s="6"/>
      <c r="F114" s="7"/>
      <c r="G114" s="8"/>
      <c r="H114" s="9"/>
    </row>
    <row r="115" spans="5:8" ht="12">
      <c r="E115" s="6"/>
      <c r="F115" s="10"/>
      <c r="G115" s="11"/>
      <c r="H115" s="12"/>
    </row>
    <row r="116" spans="5:8" ht="12">
      <c r="E116" s="6"/>
      <c r="F116" s="10"/>
      <c r="G116" s="11"/>
      <c r="H116" s="12"/>
    </row>
    <row r="117" spans="5:8" ht="12">
      <c r="E117" s="6"/>
      <c r="F117" s="13"/>
      <c r="G117" s="14"/>
      <c r="H117" s="15"/>
    </row>
    <row r="118" spans="5:8" ht="12.75">
      <c r="E118" s="18" t="s">
        <v>66</v>
      </c>
      <c r="F118" s="19">
        <f>SUM(F45)</f>
        <v>12628000</v>
      </c>
      <c r="G118" s="19">
        <f>SUM(G45)</f>
        <v>13268000</v>
      </c>
      <c r="H118" s="19">
        <f>SUM(H45)</f>
        <v>14357000</v>
      </c>
    </row>
    <row r="119" spans="6:8" ht="12">
      <c r="F119" s="22"/>
      <c r="G119" s="22"/>
      <c r="H119" s="22"/>
    </row>
    <row r="120" spans="6:8" ht="12">
      <c r="F120" s="22"/>
      <c r="G120" s="22"/>
      <c r="H120" s="22"/>
    </row>
    <row r="121" spans="6:8" ht="12">
      <c r="F121" s="22"/>
      <c r="G121" s="22"/>
      <c r="H121" s="22"/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="70" zoomScaleNormal="70" zoomScalePageLayoutView="0" workbookViewId="0" topLeftCell="A25">
      <selection activeCell="E72" sqref="E72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">
      <c r="A2" s="23"/>
      <c r="B2" s="23"/>
      <c r="C2" s="23"/>
      <c r="D2" s="23"/>
      <c r="E2" s="36"/>
      <c r="F2" s="36"/>
      <c r="G2" s="36"/>
      <c r="H2" s="36"/>
    </row>
    <row r="3" spans="1:8" ht="25.5">
      <c r="A3" s="23"/>
      <c r="B3" s="23"/>
      <c r="C3" s="23"/>
      <c r="D3" s="23"/>
      <c r="E3" s="24" t="s">
        <v>60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202505000</v>
      </c>
      <c r="G5" s="3">
        <v>224427000</v>
      </c>
      <c r="H5" s="3">
        <v>246754000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93322000</v>
      </c>
      <c r="G7" s="4">
        <f>SUM(G8:G19)</f>
        <v>85686000</v>
      </c>
      <c r="H7" s="4">
        <f>SUM(H8:H19)</f>
        <v>84830000</v>
      </c>
    </row>
    <row r="8" spans="1:8" ht="12.75">
      <c r="A8" s="23"/>
      <c r="B8" s="23"/>
      <c r="C8" s="23"/>
      <c r="D8" s="23"/>
      <c r="E8" s="28" t="s">
        <v>9</v>
      </c>
      <c r="F8" s="11">
        <v>44366000</v>
      </c>
      <c r="G8" s="11">
        <v>48055000</v>
      </c>
      <c r="H8" s="11">
        <v>50756000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23956000</v>
      </c>
      <c r="G11" s="11">
        <v>20631000</v>
      </c>
      <c r="H11" s="11">
        <v>16258000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25000000</v>
      </c>
      <c r="G16" s="11">
        <v>17000000</v>
      </c>
      <c r="H16" s="11">
        <v>17816000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3827000</v>
      </c>
      <c r="G20" s="3">
        <f>SUM(G21:G29)</f>
        <v>2800000</v>
      </c>
      <c r="H20" s="3">
        <f>SUM(H21:H29)</f>
        <v>2900000</v>
      </c>
    </row>
    <row r="21" spans="1:8" ht="12.75">
      <c r="A21" s="23"/>
      <c r="B21" s="23"/>
      <c r="C21" s="23"/>
      <c r="D21" s="23"/>
      <c r="E21" s="28" t="s">
        <v>22</v>
      </c>
      <c r="F21" s="20">
        <v>2500000</v>
      </c>
      <c r="G21" s="20">
        <v>2800000</v>
      </c>
      <c r="H21" s="20">
        <v>2900000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1327000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299654000</v>
      </c>
      <c r="G30" s="19">
        <f>+G5+G6+G7+G20</f>
        <v>312913000</v>
      </c>
      <c r="H30" s="19">
        <f>+H5+H6+H7+H20</f>
        <v>334484000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25008000</v>
      </c>
      <c r="G32" s="3">
        <f>SUM(G33:G38)</f>
        <v>9513000</v>
      </c>
      <c r="H32" s="3">
        <f>SUM(H33:H38)</f>
        <v>16000</v>
      </c>
    </row>
    <row r="33" spans="1:8" ht="12.75">
      <c r="A33" s="23"/>
      <c r="B33" s="23"/>
      <c r="C33" s="23"/>
      <c r="D33" s="23"/>
      <c r="E33" s="28" t="s">
        <v>16</v>
      </c>
      <c r="F33" s="11">
        <v>25000000</v>
      </c>
      <c r="G33" s="11">
        <v>9500000</v>
      </c>
      <c r="H33" s="11"/>
    </row>
    <row r="34" spans="1:8" ht="12.75">
      <c r="A34" s="23"/>
      <c r="B34" s="23"/>
      <c r="C34" s="23"/>
      <c r="D34" s="23"/>
      <c r="E34" s="28" t="s">
        <v>34</v>
      </c>
      <c r="F34" s="11">
        <v>8000</v>
      </c>
      <c r="G34" s="11">
        <v>13000</v>
      </c>
      <c r="H34" s="11">
        <v>16000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2300000</v>
      </c>
      <c r="G39" s="3">
        <f>SUM(G40:G40)</f>
        <v>2000000</v>
      </c>
      <c r="H39" s="3">
        <f>SUM(H40:H40)</f>
        <v>500000</v>
      </c>
    </row>
    <row r="40" spans="1:8" ht="12.75">
      <c r="A40" s="23"/>
      <c r="B40" s="23"/>
      <c r="C40" s="23"/>
      <c r="D40" s="23"/>
      <c r="E40" s="28" t="s">
        <v>23</v>
      </c>
      <c r="F40" s="20">
        <v>2300000</v>
      </c>
      <c r="G40" s="20">
        <v>2000000</v>
      </c>
      <c r="H40" s="20">
        <v>500000</v>
      </c>
    </row>
    <row r="41" spans="1:8" ht="13.5">
      <c r="A41" s="23"/>
      <c r="B41" s="23"/>
      <c r="C41" s="23"/>
      <c r="D41" s="23"/>
      <c r="E41" s="31" t="s">
        <v>38</v>
      </c>
      <c r="F41" s="34">
        <f>+F32+F39</f>
        <v>27308000</v>
      </c>
      <c r="G41" s="34">
        <f>+G32+G39</f>
        <v>11513000</v>
      </c>
      <c r="H41" s="34">
        <f>+H32+H39</f>
        <v>516000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326962000</v>
      </c>
      <c r="G42" s="34">
        <f>+G30+G41</f>
        <v>324426000</v>
      </c>
      <c r="H42" s="34">
        <f>+H30+H41</f>
        <v>335000000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63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64</v>
      </c>
      <c r="F45" s="4">
        <f>SUM(F47+F53+F59+F65+F71+F77+F83+F89+F95+F101+F107+F113)</f>
        <v>3795000</v>
      </c>
      <c r="G45" s="4">
        <f>SUM(G47+G53+G59+G65+G71+G77+G83+G89+G95+G101+G107+G113)</f>
        <v>4004000</v>
      </c>
      <c r="H45" s="4">
        <f>SUM(H47+H53+H59+H65+H71+H77+H83+H89+H95+H101+H107+H113)</f>
        <v>4194000</v>
      </c>
    </row>
    <row r="46" spans="1:8" ht="12.75">
      <c r="A46" s="23"/>
      <c r="B46" s="23"/>
      <c r="C46" s="23"/>
      <c r="D46" s="23"/>
      <c r="E46" s="5" t="s">
        <v>65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68</v>
      </c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67</v>
      </c>
      <c r="F48" s="7"/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70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3"/>
      <c r="B54" s="23"/>
      <c r="C54" s="23"/>
      <c r="D54" s="23"/>
      <c r="E54" s="6" t="s">
        <v>69</v>
      </c>
      <c r="F54" s="7"/>
      <c r="G54" s="8"/>
      <c r="H54" s="9"/>
    </row>
    <row r="55" spans="1:8" ht="12">
      <c r="A55" s="23"/>
      <c r="B55" s="23"/>
      <c r="C55" s="23"/>
      <c r="D55" s="23"/>
      <c r="E55" s="6"/>
      <c r="F55" s="10"/>
      <c r="G55" s="11"/>
      <c r="H55" s="12"/>
    </row>
    <row r="56" spans="1:8" ht="12">
      <c r="A56" s="23"/>
      <c r="B56" s="23"/>
      <c r="C56" s="23"/>
      <c r="D56" s="23"/>
      <c r="E56" s="6"/>
      <c r="F56" s="10"/>
      <c r="G56" s="11"/>
      <c r="H56" s="12"/>
    </row>
    <row r="57" spans="1:8" ht="12">
      <c r="A57" s="23"/>
      <c r="B57" s="23"/>
      <c r="C57" s="23"/>
      <c r="D57" s="23"/>
      <c r="E57" s="6"/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71</v>
      </c>
      <c r="F59" s="3">
        <f>SUM(F60:F63)</f>
        <v>3795000</v>
      </c>
      <c r="G59" s="3">
        <f>SUM(G60:G63)</f>
        <v>4004000</v>
      </c>
      <c r="H59" s="3">
        <f>SUM(H60:H63)</f>
        <v>4194000</v>
      </c>
    </row>
    <row r="60" spans="1:8" ht="12">
      <c r="A60" s="23"/>
      <c r="B60" s="23"/>
      <c r="C60" s="23"/>
      <c r="D60" s="23"/>
      <c r="E60" s="6" t="s">
        <v>72</v>
      </c>
      <c r="F60" s="7">
        <v>3795000</v>
      </c>
      <c r="G60" s="8">
        <v>4004000</v>
      </c>
      <c r="H60" s="9">
        <v>4194000</v>
      </c>
    </row>
    <row r="61" spans="1:8" ht="12">
      <c r="A61" s="23"/>
      <c r="B61" s="23"/>
      <c r="C61" s="23"/>
      <c r="D61" s="23"/>
      <c r="E61" s="6"/>
      <c r="F61" s="10"/>
      <c r="G61" s="11"/>
      <c r="H61" s="12"/>
    </row>
    <row r="62" spans="1:8" ht="12">
      <c r="A62" s="23"/>
      <c r="B62" s="23"/>
      <c r="C62" s="23"/>
      <c r="D62" s="23"/>
      <c r="E62" s="6"/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74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3"/>
      <c r="B66" s="23"/>
      <c r="C66" s="23"/>
      <c r="D66" s="23"/>
      <c r="E66" s="6" t="s">
        <v>73</v>
      </c>
      <c r="F66" s="7"/>
      <c r="G66" s="8"/>
      <c r="H66" s="9"/>
    </row>
    <row r="67" spans="1:8" ht="12">
      <c r="A67" s="23"/>
      <c r="B67" s="23"/>
      <c r="C67" s="23"/>
      <c r="D67" s="23"/>
      <c r="E67" s="6"/>
      <c r="F67" s="10"/>
      <c r="G67" s="11"/>
      <c r="H67" s="12"/>
    </row>
    <row r="68" spans="1:8" ht="12">
      <c r="A68" s="23"/>
      <c r="B68" s="23"/>
      <c r="C68" s="23"/>
      <c r="D68" s="23"/>
      <c r="E68" s="6"/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/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">
      <c r="A78" s="23"/>
      <c r="B78" s="23"/>
      <c r="C78" s="23"/>
      <c r="D78" s="23"/>
      <c r="E78" s="6"/>
      <c r="F78" s="7"/>
      <c r="G78" s="8"/>
      <c r="H78" s="9"/>
    </row>
    <row r="79" spans="1:8" ht="12">
      <c r="A79" s="23"/>
      <c r="B79" s="23"/>
      <c r="C79" s="23"/>
      <c r="D79" s="23"/>
      <c r="E79" s="6"/>
      <c r="F79" s="10"/>
      <c r="G79" s="11"/>
      <c r="H79" s="12"/>
    </row>
    <row r="80" spans="1:8" ht="12">
      <c r="A80" s="23"/>
      <c r="B80" s="23"/>
      <c r="C80" s="23"/>
      <c r="D80" s="23"/>
      <c r="E80" s="6"/>
      <c r="F80" s="10"/>
      <c r="G80" s="11"/>
      <c r="H80" s="12"/>
    </row>
    <row r="81" spans="1:8" ht="12">
      <c r="A81" s="23"/>
      <c r="B81" s="23"/>
      <c r="C81" s="23"/>
      <c r="D81" s="23"/>
      <c r="E81" s="6"/>
      <c r="F81" s="13"/>
      <c r="G81" s="14"/>
      <c r="H81" s="15"/>
    </row>
    <row r="82" spans="1:8" ht="12">
      <c r="A82" s="23"/>
      <c r="B82" s="23"/>
      <c r="C82" s="23"/>
      <c r="D82" s="23"/>
      <c r="E82" s="16"/>
      <c r="F82" s="17"/>
      <c r="G82" s="17"/>
      <c r="H82" s="17"/>
    </row>
    <row r="83" spans="1:8" ht="12.75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">
      <c r="A84" s="23"/>
      <c r="B84" s="23"/>
      <c r="C84" s="23"/>
      <c r="D84" s="23"/>
      <c r="E84" s="6"/>
      <c r="F84" s="7"/>
      <c r="G84" s="8"/>
      <c r="H84" s="9"/>
    </row>
    <row r="85" spans="1:8" ht="12">
      <c r="A85" s="23"/>
      <c r="B85" s="23"/>
      <c r="C85" s="23"/>
      <c r="D85" s="23"/>
      <c r="E85" s="6"/>
      <c r="F85" s="10"/>
      <c r="G85" s="11"/>
      <c r="H85" s="12"/>
    </row>
    <row r="86" spans="1:8" ht="12">
      <c r="A86" s="23"/>
      <c r="B86" s="23"/>
      <c r="C86" s="23"/>
      <c r="D86" s="23"/>
      <c r="E86" s="6"/>
      <c r="F86" s="10"/>
      <c r="G86" s="11"/>
      <c r="H86" s="12"/>
    </row>
    <row r="87" spans="1:8" ht="12">
      <c r="A87" s="23"/>
      <c r="B87" s="23"/>
      <c r="C87" s="23"/>
      <c r="D87" s="23"/>
      <c r="E87" s="6"/>
      <c r="F87" s="13"/>
      <c r="G87" s="14"/>
      <c r="H87" s="15"/>
    </row>
    <row r="88" spans="1:8" ht="12">
      <c r="A88" s="23"/>
      <c r="B88" s="23"/>
      <c r="C88" s="23"/>
      <c r="D88" s="23"/>
      <c r="E88" s="16"/>
      <c r="F88" s="17"/>
      <c r="G88" s="17"/>
      <c r="H88" s="17"/>
    </row>
    <row r="89" spans="1:8" ht="12.75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">
      <c r="A90" s="23"/>
      <c r="B90" s="23"/>
      <c r="C90" s="23"/>
      <c r="D90" s="23"/>
      <c r="E90" s="6"/>
      <c r="F90" s="7"/>
      <c r="G90" s="8"/>
      <c r="H90" s="9"/>
    </row>
    <row r="91" spans="1:8" ht="12">
      <c r="A91" s="23"/>
      <c r="B91" s="23"/>
      <c r="C91" s="23"/>
      <c r="D91" s="23"/>
      <c r="E91" s="6"/>
      <c r="F91" s="10"/>
      <c r="G91" s="11"/>
      <c r="H91" s="12"/>
    </row>
    <row r="92" spans="1:8" ht="12">
      <c r="A92" s="23"/>
      <c r="B92" s="23"/>
      <c r="C92" s="23"/>
      <c r="D92" s="23"/>
      <c r="E92" s="6"/>
      <c r="F92" s="10"/>
      <c r="G92" s="11"/>
      <c r="H92" s="12"/>
    </row>
    <row r="93" spans="1:8" ht="12">
      <c r="A93" s="23"/>
      <c r="B93" s="23"/>
      <c r="C93" s="23"/>
      <c r="D93" s="23"/>
      <c r="E93" s="6"/>
      <c r="F93" s="13"/>
      <c r="G93" s="14"/>
      <c r="H93" s="15"/>
    </row>
    <row r="94" spans="1:8" ht="12">
      <c r="A94" s="23"/>
      <c r="B94" s="23"/>
      <c r="C94" s="23"/>
      <c r="D94" s="23"/>
      <c r="E94" s="16"/>
      <c r="F94" s="17"/>
      <c r="G94" s="17"/>
      <c r="H94" s="17"/>
    </row>
    <row r="95" spans="1:8" ht="12.75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">
      <c r="A96" s="23"/>
      <c r="B96" s="23"/>
      <c r="C96" s="23"/>
      <c r="D96" s="23"/>
      <c r="E96" s="6"/>
      <c r="F96" s="7"/>
      <c r="G96" s="8"/>
      <c r="H96" s="9"/>
    </row>
    <row r="97" spans="1:8" ht="12">
      <c r="A97" s="23"/>
      <c r="B97" s="23"/>
      <c r="C97" s="23"/>
      <c r="D97" s="23"/>
      <c r="E97" s="6"/>
      <c r="F97" s="10"/>
      <c r="G97" s="11"/>
      <c r="H97" s="12"/>
    </row>
    <row r="98" spans="1:8" ht="12">
      <c r="A98" s="23"/>
      <c r="B98" s="23"/>
      <c r="C98" s="23"/>
      <c r="D98" s="23"/>
      <c r="E98" s="6"/>
      <c r="F98" s="10"/>
      <c r="G98" s="11"/>
      <c r="H98" s="12"/>
    </row>
    <row r="99" spans="1:8" ht="12">
      <c r="A99" s="23"/>
      <c r="B99" s="23"/>
      <c r="C99" s="23"/>
      <c r="D99" s="23"/>
      <c r="E99" s="6"/>
      <c r="F99" s="13"/>
      <c r="G99" s="14"/>
      <c r="H99" s="15"/>
    </row>
    <row r="100" spans="1:8" ht="12">
      <c r="A100" s="23"/>
      <c r="B100" s="23"/>
      <c r="C100" s="23"/>
      <c r="D100" s="23"/>
      <c r="E100" s="16"/>
      <c r="F100" s="17"/>
      <c r="G100" s="17"/>
      <c r="H100" s="17"/>
    </row>
    <row r="101" spans="5:8" ht="12.75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">
      <c r="E102" s="6"/>
      <c r="F102" s="7"/>
      <c r="G102" s="8"/>
      <c r="H102" s="9"/>
    </row>
    <row r="103" spans="5:8" ht="12">
      <c r="E103" s="6"/>
      <c r="F103" s="10"/>
      <c r="G103" s="11"/>
      <c r="H103" s="12"/>
    </row>
    <row r="104" spans="5:8" ht="12">
      <c r="E104" s="6"/>
      <c r="F104" s="10"/>
      <c r="G104" s="11"/>
      <c r="H104" s="12"/>
    </row>
    <row r="105" spans="5:8" ht="12">
      <c r="E105" s="6"/>
      <c r="F105" s="13"/>
      <c r="G105" s="14"/>
      <c r="H105" s="15"/>
    </row>
    <row r="106" spans="5:8" ht="12">
      <c r="E106" s="16"/>
      <c r="F106" s="17"/>
      <c r="G106" s="17"/>
      <c r="H106" s="17"/>
    </row>
    <row r="107" spans="5:8" ht="12.75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">
      <c r="E108" s="6"/>
      <c r="F108" s="7"/>
      <c r="G108" s="8"/>
      <c r="H108" s="9"/>
    </row>
    <row r="109" spans="5:8" ht="12">
      <c r="E109" s="6"/>
      <c r="F109" s="10"/>
      <c r="G109" s="11"/>
      <c r="H109" s="12"/>
    </row>
    <row r="110" spans="5:8" ht="12">
      <c r="E110" s="6"/>
      <c r="F110" s="10"/>
      <c r="G110" s="11"/>
      <c r="H110" s="12"/>
    </row>
    <row r="111" spans="5:8" ht="12">
      <c r="E111" s="6"/>
      <c r="F111" s="13"/>
      <c r="G111" s="14"/>
      <c r="H111" s="15"/>
    </row>
    <row r="112" spans="5:8" ht="12">
      <c r="E112" s="16"/>
      <c r="F112" s="17"/>
      <c r="G112" s="17"/>
      <c r="H112" s="17"/>
    </row>
    <row r="113" spans="5:8" ht="12.75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">
      <c r="E114" s="6"/>
      <c r="F114" s="7"/>
      <c r="G114" s="8"/>
      <c r="H114" s="9"/>
    </row>
    <row r="115" spans="5:8" ht="12">
      <c r="E115" s="6"/>
      <c r="F115" s="10"/>
      <c r="G115" s="11"/>
      <c r="H115" s="12"/>
    </row>
    <row r="116" spans="5:8" ht="12">
      <c r="E116" s="6"/>
      <c r="F116" s="10"/>
      <c r="G116" s="11"/>
      <c r="H116" s="12"/>
    </row>
    <row r="117" spans="5:8" ht="12">
      <c r="E117" s="6"/>
      <c r="F117" s="13"/>
      <c r="G117" s="14"/>
      <c r="H117" s="15"/>
    </row>
    <row r="118" spans="5:8" ht="12.75">
      <c r="E118" s="18" t="s">
        <v>66</v>
      </c>
      <c r="F118" s="19">
        <f>SUM(F45)</f>
        <v>3795000</v>
      </c>
      <c r="G118" s="19">
        <f>SUM(G45)</f>
        <v>4004000</v>
      </c>
      <c r="H118" s="19">
        <f>SUM(H45)</f>
        <v>4194000</v>
      </c>
    </row>
    <row r="119" spans="6:8" ht="12">
      <c r="F119" s="22"/>
      <c r="G119" s="22"/>
      <c r="H119" s="22"/>
    </row>
    <row r="120" spans="6:8" ht="12">
      <c r="F120" s="22"/>
      <c r="G120" s="22"/>
      <c r="H120" s="22"/>
    </row>
    <row r="121" spans="6:8" ht="12">
      <c r="F121" s="22"/>
      <c r="G121" s="22"/>
      <c r="H121" s="22"/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="70" zoomScaleNormal="70" zoomScalePageLayoutView="0" workbookViewId="0" topLeftCell="A34">
      <selection activeCell="H49" sqref="H4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">
      <c r="A2" s="23"/>
      <c r="B2" s="23"/>
      <c r="C2" s="23"/>
      <c r="D2" s="23"/>
      <c r="E2" s="36"/>
      <c r="F2" s="36"/>
      <c r="G2" s="36"/>
      <c r="H2" s="36"/>
    </row>
    <row r="3" spans="1:8" ht="25.5">
      <c r="A3" s="23"/>
      <c r="B3" s="23"/>
      <c r="C3" s="23"/>
      <c r="D3" s="23"/>
      <c r="E3" s="24" t="s">
        <v>61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103074000</v>
      </c>
      <c r="G5" s="3">
        <v>111181000</v>
      </c>
      <c r="H5" s="3">
        <v>118715000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42594000</v>
      </c>
      <c r="G7" s="4">
        <f>SUM(G8:G19)</f>
        <v>54134000</v>
      </c>
      <c r="H7" s="4">
        <f>SUM(H8:H19)</f>
        <v>55189000</v>
      </c>
    </row>
    <row r="8" spans="1:8" ht="12.75">
      <c r="A8" s="23"/>
      <c r="B8" s="23"/>
      <c r="C8" s="23"/>
      <c r="D8" s="23"/>
      <c r="E8" s="28" t="s">
        <v>9</v>
      </c>
      <c r="F8" s="11">
        <v>22318000</v>
      </c>
      <c r="G8" s="11">
        <v>23942000</v>
      </c>
      <c r="H8" s="11">
        <v>25130000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5276000</v>
      </c>
      <c r="G11" s="11">
        <v>10192000</v>
      </c>
      <c r="H11" s="11">
        <v>9099000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15000000</v>
      </c>
      <c r="G16" s="11">
        <v>20000000</v>
      </c>
      <c r="H16" s="11">
        <v>20960000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3000000</v>
      </c>
      <c r="G20" s="3">
        <f>SUM(G21:G29)</f>
        <v>3300000</v>
      </c>
      <c r="H20" s="3">
        <f>SUM(H21:H29)</f>
        <v>3300000</v>
      </c>
    </row>
    <row r="21" spans="1:8" ht="12.75">
      <c r="A21" s="23"/>
      <c r="B21" s="23"/>
      <c r="C21" s="23"/>
      <c r="D21" s="23"/>
      <c r="E21" s="28" t="s">
        <v>22</v>
      </c>
      <c r="F21" s="20">
        <v>3000000</v>
      </c>
      <c r="G21" s="20">
        <v>3300000</v>
      </c>
      <c r="H21" s="20">
        <v>3300000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/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148668000</v>
      </c>
      <c r="G30" s="19">
        <f>+G5+G6+G7+G20</f>
        <v>168615000</v>
      </c>
      <c r="H30" s="19">
        <f>+H5+H6+H7+H20</f>
        <v>177204000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50040000</v>
      </c>
      <c r="G32" s="3">
        <f>SUM(G33:G38)</f>
        <v>47547000</v>
      </c>
      <c r="H32" s="3">
        <f>SUM(H33:H38)</f>
        <v>19031000</v>
      </c>
    </row>
    <row r="33" spans="1:8" ht="12.75">
      <c r="A33" s="23"/>
      <c r="B33" s="23"/>
      <c r="C33" s="23"/>
      <c r="D33" s="23"/>
      <c r="E33" s="28" t="s">
        <v>16</v>
      </c>
      <c r="F33" s="11">
        <v>40000000</v>
      </c>
      <c r="G33" s="11">
        <v>47500000</v>
      </c>
      <c r="H33" s="11">
        <v>18975000</v>
      </c>
    </row>
    <row r="34" spans="1:8" ht="12.75">
      <c r="A34" s="23"/>
      <c r="B34" s="23"/>
      <c r="C34" s="23"/>
      <c r="D34" s="23"/>
      <c r="E34" s="28" t="s">
        <v>34</v>
      </c>
      <c r="F34" s="11">
        <v>40000</v>
      </c>
      <c r="G34" s="11">
        <v>47000</v>
      </c>
      <c r="H34" s="11">
        <v>56000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>
        <v>10000000</v>
      </c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2300000</v>
      </c>
      <c r="G39" s="3">
        <f>SUM(G40:G40)</f>
        <v>500000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>
        <v>2300000</v>
      </c>
      <c r="G40" s="20">
        <v>500000</v>
      </c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52340000</v>
      </c>
      <c r="G41" s="34">
        <f>+G32+G39</f>
        <v>48047000</v>
      </c>
      <c r="H41" s="34">
        <f>+H32+H39</f>
        <v>19031000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201008000</v>
      </c>
      <c r="G42" s="34">
        <f>+G30+G41</f>
        <v>216662000</v>
      </c>
      <c r="H42" s="34">
        <f>+H30+H41</f>
        <v>196235000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63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64</v>
      </c>
      <c r="F45" s="4">
        <f>SUM(F47+F53+F59+F65+F71+F77+F83+F89+F95+F101+F107+F113)</f>
        <v>1000000</v>
      </c>
      <c r="G45" s="4">
        <f>SUM(G47+G53+G59+G65+G71+G77+G83+G89+G95+G101+G107+G113)</f>
        <v>0</v>
      </c>
      <c r="H45" s="4">
        <f>SUM(H47+H53+H59+H65+H71+H77+H83+H89+H95+H101+H107+H113)</f>
        <v>1000000</v>
      </c>
    </row>
    <row r="46" spans="1:8" ht="12.75">
      <c r="A46" s="23"/>
      <c r="B46" s="23"/>
      <c r="C46" s="23"/>
      <c r="D46" s="23"/>
      <c r="E46" s="5" t="s">
        <v>65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68</v>
      </c>
      <c r="F47" s="3">
        <f>SUM(F48:F51)</f>
        <v>1000000</v>
      </c>
      <c r="G47" s="3">
        <f>SUM(G48:G51)</f>
        <v>0</v>
      </c>
      <c r="H47" s="3">
        <f>SUM(H48:H51)</f>
        <v>1000000</v>
      </c>
    </row>
    <row r="48" spans="1:8" ht="12">
      <c r="A48" s="23"/>
      <c r="B48" s="23"/>
      <c r="C48" s="23"/>
      <c r="D48" s="23"/>
      <c r="E48" s="6" t="s">
        <v>67</v>
      </c>
      <c r="F48" s="7">
        <v>1000000</v>
      </c>
      <c r="G48" s="8"/>
      <c r="H48" s="9">
        <v>1000000</v>
      </c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70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3"/>
      <c r="B54" s="23"/>
      <c r="C54" s="23"/>
      <c r="D54" s="23"/>
      <c r="E54" s="6" t="s">
        <v>69</v>
      </c>
      <c r="F54" s="7"/>
      <c r="G54" s="8"/>
      <c r="H54" s="9"/>
    </row>
    <row r="55" spans="1:8" ht="12">
      <c r="A55" s="23"/>
      <c r="B55" s="23"/>
      <c r="C55" s="23"/>
      <c r="D55" s="23"/>
      <c r="E55" s="6"/>
      <c r="F55" s="10"/>
      <c r="G55" s="11"/>
      <c r="H55" s="12"/>
    </row>
    <row r="56" spans="1:8" ht="12">
      <c r="A56" s="23"/>
      <c r="B56" s="23"/>
      <c r="C56" s="23"/>
      <c r="D56" s="23"/>
      <c r="E56" s="6"/>
      <c r="F56" s="10"/>
      <c r="G56" s="11"/>
      <c r="H56" s="12"/>
    </row>
    <row r="57" spans="1:8" ht="12">
      <c r="A57" s="23"/>
      <c r="B57" s="23"/>
      <c r="C57" s="23"/>
      <c r="D57" s="23"/>
      <c r="E57" s="6"/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72</v>
      </c>
      <c r="F60" s="7"/>
      <c r="G60" s="8"/>
      <c r="H60" s="9"/>
    </row>
    <row r="61" spans="1:8" ht="12">
      <c r="A61" s="23"/>
      <c r="B61" s="23"/>
      <c r="C61" s="23"/>
      <c r="D61" s="23"/>
      <c r="E61" s="6"/>
      <c r="F61" s="10"/>
      <c r="G61" s="11"/>
      <c r="H61" s="12"/>
    </row>
    <row r="62" spans="1:8" ht="12">
      <c r="A62" s="23"/>
      <c r="B62" s="23"/>
      <c r="C62" s="23"/>
      <c r="D62" s="23"/>
      <c r="E62" s="6"/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74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3"/>
      <c r="B66" s="23"/>
      <c r="C66" s="23"/>
      <c r="D66" s="23"/>
      <c r="E66" s="6" t="s">
        <v>73</v>
      </c>
      <c r="F66" s="7"/>
      <c r="G66" s="8"/>
      <c r="H66" s="9"/>
    </row>
    <row r="67" spans="1:8" ht="12">
      <c r="A67" s="23"/>
      <c r="B67" s="23"/>
      <c r="C67" s="23"/>
      <c r="D67" s="23"/>
      <c r="E67" s="6"/>
      <c r="F67" s="10"/>
      <c r="G67" s="11"/>
      <c r="H67" s="12"/>
    </row>
    <row r="68" spans="1:8" ht="12">
      <c r="A68" s="23"/>
      <c r="B68" s="23"/>
      <c r="C68" s="23"/>
      <c r="D68" s="23"/>
      <c r="E68" s="6"/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/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">
      <c r="A78" s="23"/>
      <c r="B78" s="23"/>
      <c r="C78" s="23"/>
      <c r="D78" s="23"/>
      <c r="E78" s="6"/>
      <c r="F78" s="7"/>
      <c r="G78" s="8"/>
      <c r="H78" s="9"/>
    </row>
    <row r="79" spans="1:8" ht="12">
      <c r="A79" s="23"/>
      <c r="B79" s="23"/>
      <c r="C79" s="23"/>
      <c r="D79" s="23"/>
      <c r="E79" s="6"/>
      <c r="F79" s="10"/>
      <c r="G79" s="11"/>
      <c r="H79" s="12"/>
    </row>
    <row r="80" spans="1:8" ht="12">
      <c r="A80" s="23"/>
      <c r="B80" s="23"/>
      <c r="C80" s="23"/>
      <c r="D80" s="23"/>
      <c r="E80" s="6"/>
      <c r="F80" s="10"/>
      <c r="G80" s="11"/>
      <c r="H80" s="12"/>
    </row>
    <row r="81" spans="1:8" ht="12">
      <c r="A81" s="23"/>
      <c r="B81" s="23"/>
      <c r="C81" s="23"/>
      <c r="D81" s="23"/>
      <c r="E81" s="6"/>
      <c r="F81" s="13"/>
      <c r="G81" s="14"/>
      <c r="H81" s="15"/>
    </row>
    <row r="82" spans="1:8" ht="12">
      <c r="A82" s="23"/>
      <c r="B82" s="23"/>
      <c r="C82" s="23"/>
      <c r="D82" s="23"/>
      <c r="E82" s="16"/>
      <c r="F82" s="17"/>
      <c r="G82" s="17"/>
      <c r="H82" s="17"/>
    </row>
    <row r="83" spans="1:8" ht="12.75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">
      <c r="A84" s="23"/>
      <c r="B84" s="23"/>
      <c r="C84" s="23"/>
      <c r="D84" s="23"/>
      <c r="E84" s="6"/>
      <c r="F84" s="7"/>
      <c r="G84" s="8"/>
      <c r="H84" s="9"/>
    </row>
    <row r="85" spans="1:8" ht="12">
      <c r="A85" s="23"/>
      <c r="B85" s="23"/>
      <c r="C85" s="23"/>
      <c r="D85" s="23"/>
      <c r="E85" s="6"/>
      <c r="F85" s="10"/>
      <c r="G85" s="11"/>
      <c r="H85" s="12"/>
    </row>
    <row r="86" spans="1:8" ht="12">
      <c r="A86" s="23"/>
      <c r="B86" s="23"/>
      <c r="C86" s="23"/>
      <c r="D86" s="23"/>
      <c r="E86" s="6"/>
      <c r="F86" s="10"/>
      <c r="G86" s="11"/>
      <c r="H86" s="12"/>
    </row>
    <row r="87" spans="1:8" ht="12">
      <c r="A87" s="23"/>
      <c r="B87" s="23"/>
      <c r="C87" s="23"/>
      <c r="D87" s="23"/>
      <c r="E87" s="6"/>
      <c r="F87" s="13"/>
      <c r="G87" s="14"/>
      <c r="H87" s="15"/>
    </row>
    <row r="88" spans="1:8" ht="12">
      <c r="A88" s="23"/>
      <c r="B88" s="23"/>
      <c r="C88" s="23"/>
      <c r="D88" s="23"/>
      <c r="E88" s="16"/>
      <c r="F88" s="17"/>
      <c r="G88" s="17"/>
      <c r="H88" s="17"/>
    </row>
    <row r="89" spans="1:8" ht="12.75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">
      <c r="A90" s="23"/>
      <c r="B90" s="23"/>
      <c r="C90" s="23"/>
      <c r="D90" s="23"/>
      <c r="E90" s="6"/>
      <c r="F90" s="7"/>
      <c r="G90" s="8"/>
      <c r="H90" s="9"/>
    </row>
    <row r="91" spans="1:8" ht="12">
      <c r="A91" s="23"/>
      <c r="B91" s="23"/>
      <c r="C91" s="23"/>
      <c r="D91" s="23"/>
      <c r="E91" s="6"/>
      <c r="F91" s="10"/>
      <c r="G91" s="11"/>
      <c r="H91" s="12"/>
    </row>
    <row r="92" spans="1:8" ht="12">
      <c r="A92" s="23"/>
      <c r="B92" s="23"/>
      <c r="C92" s="23"/>
      <c r="D92" s="23"/>
      <c r="E92" s="6"/>
      <c r="F92" s="10"/>
      <c r="G92" s="11"/>
      <c r="H92" s="12"/>
    </row>
    <row r="93" spans="1:8" ht="12">
      <c r="A93" s="23"/>
      <c r="B93" s="23"/>
      <c r="C93" s="23"/>
      <c r="D93" s="23"/>
      <c r="E93" s="6"/>
      <c r="F93" s="13"/>
      <c r="G93" s="14"/>
      <c r="H93" s="15"/>
    </row>
    <row r="94" spans="1:8" ht="12">
      <c r="A94" s="23"/>
      <c r="B94" s="23"/>
      <c r="C94" s="23"/>
      <c r="D94" s="23"/>
      <c r="E94" s="16"/>
      <c r="F94" s="17"/>
      <c r="G94" s="17"/>
      <c r="H94" s="17"/>
    </row>
    <row r="95" spans="1:8" ht="12.75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">
      <c r="A96" s="23"/>
      <c r="B96" s="23"/>
      <c r="C96" s="23"/>
      <c r="D96" s="23"/>
      <c r="E96" s="6"/>
      <c r="F96" s="7"/>
      <c r="G96" s="8"/>
      <c r="H96" s="9"/>
    </row>
    <row r="97" spans="1:8" ht="12">
      <c r="A97" s="23"/>
      <c r="B97" s="23"/>
      <c r="C97" s="23"/>
      <c r="D97" s="23"/>
      <c r="E97" s="6"/>
      <c r="F97" s="10"/>
      <c r="G97" s="11"/>
      <c r="H97" s="12"/>
    </row>
    <row r="98" spans="1:8" ht="12">
      <c r="A98" s="23"/>
      <c r="B98" s="23"/>
      <c r="C98" s="23"/>
      <c r="D98" s="23"/>
      <c r="E98" s="6"/>
      <c r="F98" s="10"/>
      <c r="G98" s="11"/>
      <c r="H98" s="12"/>
    </row>
    <row r="99" spans="1:8" ht="12">
      <c r="A99" s="23"/>
      <c r="B99" s="23"/>
      <c r="C99" s="23"/>
      <c r="D99" s="23"/>
      <c r="E99" s="6"/>
      <c r="F99" s="13"/>
      <c r="G99" s="14"/>
      <c r="H99" s="15"/>
    </row>
    <row r="100" spans="1:8" ht="12">
      <c r="A100" s="23"/>
      <c r="B100" s="23"/>
      <c r="C100" s="23"/>
      <c r="D100" s="23"/>
      <c r="E100" s="16"/>
      <c r="F100" s="17"/>
      <c r="G100" s="17"/>
      <c r="H100" s="17"/>
    </row>
    <row r="101" spans="5:8" ht="12.75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">
      <c r="E102" s="6"/>
      <c r="F102" s="7"/>
      <c r="G102" s="8"/>
      <c r="H102" s="9"/>
    </row>
    <row r="103" spans="5:8" ht="12">
      <c r="E103" s="6"/>
      <c r="F103" s="10"/>
      <c r="G103" s="11"/>
      <c r="H103" s="12"/>
    </row>
    <row r="104" spans="5:8" ht="12">
      <c r="E104" s="6"/>
      <c r="F104" s="10"/>
      <c r="G104" s="11"/>
      <c r="H104" s="12"/>
    </row>
    <row r="105" spans="5:8" ht="12">
      <c r="E105" s="6"/>
      <c r="F105" s="13"/>
      <c r="G105" s="14"/>
      <c r="H105" s="15"/>
    </row>
    <row r="106" spans="5:8" ht="12">
      <c r="E106" s="16"/>
      <c r="F106" s="17"/>
      <c r="G106" s="17"/>
      <c r="H106" s="17"/>
    </row>
    <row r="107" spans="5:8" ht="12.75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">
      <c r="E108" s="6"/>
      <c r="F108" s="7"/>
      <c r="G108" s="8"/>
      <c r="H108" s="9"/>
    </row>
    <row r="109" spans="5:8" ht="12">
      <c r="E109" s="6"/>
      <c r="F109" s="10"/>
      <c r="G109" s="11"/>
      <c r="H109" s="12"/>
    </row>
    <row r="110" spans="5:8" ht="12">
      <c r="E110" s="6"/>
      <c r="F110" s="10"/>
      <c r="G110" s="11"/>
      <c r="H110" s="12"/>
    </row>
    <row r="111" spans="5:8" ht="12">
      <c r="E111" s="6"/>
      <c r="F111" s="13"/>
      <c r="G111" s="14"/>
      <c r="H111" s="15"/>
    </row>
    <row r="112" spans="5:8" ht="12">
      <c r="E112" s="16"/>
      <c r="F112" s="17"/>
      <c r="G112" s="17"/>
      <c r="H112" s="17"/>
    </row>
    <row r="113" spans="5:8" ht="12.75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">
      <c r="E114" s="6"/>
      <c r="F114" s="7"/>
      <c r="G114" s="8"/>
      <c r="H114" s="9"/>
    </row>
    <row r="115" spans="5:8" ht="12">
      <c r="E115" s="6"/>
      <c r="F115" s="10"/>
      <c r="G115" s="11"/>
      <c r="H115" s="12"/>
    </row>
    <row r="116" spans="5:8" ht="12">
      <c r="E116" s="6"/>
      <c r="F116" s="10"/>
      <c r="G116" s="11"/>
      <c r="H116" s="12"/>
    </row>
    <row r="117" spans="5:8" ht="12">
      <c r="E117" s="6"/>
      <c r="F117" s="13"/>
      <c r="G117" s="14"/>
      <c r="H117" s="15"/>
    </row>
    <row r="118" spans="5:8" ht="12.75">
      <c r="E118" s="18" t="s">
        <v>66</v>
      </c>
      <c r="F118" s="19">
        <f>SUM(F45)</f>
        <v>1000000</v>
      </c>
      <c r="G118" s="19">
        <f>SUM(G45)</f>
        <v>0</v>
      </c>
      <c r="H118" s="19">
        <f>SUM(H45)</f>
        <v>1000000</v>
      </c>
    </row>
    <row r="119" spans="6:8" ht="12">
      <c r="F119" s="22"/>
      <c r="G119" s="22"/>
      <c r="H119" s="22"/>
    </row>
    <row r="120" spans="6:8" ht="12">
      <c r="F120" s="22"/>
      <c r="G120" s="22"/>
      <c r="H120" s="22"/>
    </row>
    <row r="121" spans="6:8" ht="12">
      <c r="F121" s="22"/>
      <c r="G121" s="22"/>
      <c r="H121" s="22"/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="70" zoomScaleNormal="70" zoomScalePageLayoutView="0" workbookViewId="0" topLeftCell="A4">
      <selection activeCell="E65" sqref="E65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">
      <c r="A2" s="23"/>
      <c r="B2" s="23"/>
      <c r="C2" s="23"/>
      <c r="D2" s="23"/>
      <c r="E2" s="36"/>
      <c r="F2" s="36"/>
      <c r="G2" s="36"/>
      <c r="H2" s="36"/>
    </row>
    <row r="3" spans="1:8" ht="25.5">
      <c r="A3" s="23"/>
      <c r="B3" s="23"/>
      <c r="C3" s="23"/>
      <c r="D3" s="23"/>
      <c r="E3" s="24" t="s">
        <v>62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159223000</v>
      </c>
      <c r="G5" s="3">
        <v>164199000</v>
      </c>
      <c r="H5" s="3">
        <v>168582000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2206000</v>
      </c>
      <c r="G7" s="4">
        <f>SUM(G8:G19)</f>
        <v>2327000</v>
      </c>
      <c r="H7" s="4">
        <f>SUM(H8:H19)</f>
        <v>2462000</v>
      </c>
    </row>
    <row r="8" spans="1:8" ht="12.7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>
        <v>2206000</v>
      </c>
      <c r="G13" s="20">
        <v>2327000</v>
      </c>
      <c r="H13" s="20">
        <v>2462000</v>
      </c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4000000</v>
      </c>
      <c r="G20" s="3">
        <f>SUM(G21:G29)</f>
        <v>3200000</v>
      </c>
      <c r="H20" s="3">
        <f>SUM(H21:H29)</f>
        <v>4300000</v>
      </c>
    </row>
    <row r="21" spans="1:8" ht="12.75">
      <c r="A21" s="23"/>
      <c r="B21" s="23"/>
      <c r="C21" s="23"/>
      <c r="D21" s="23"/>
      <c r="E21" s="28" t="s">
        <v>22</v>
      </c>
      <c r="F21" s="20">
        <v>1000000</v>
      </c>
      <c r="G21" s="20">
        <v>1200000</v>
      </c>
      <c r="H21" s="20">
        <v>1300000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/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>
        <v>3000000</v>
      </c>
      <c r="G26" s="11">
        <v>2000000</v>
      </c>
      <c r="H26" s="11">
        <v>3000000</v>
      </c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165429000</v>
      </c>
      <c r="G30" s="19">
        <f>+G5+G6+G7+G20</f>
        <v>169726000</v>
      </c>
      <c r="H30" s="19">
        <f>+H5+H6+H7+H20</f>
        <v>175344000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300000</v>
      </c>
      <c r="G39" s="3">
        <f>SUM(G40:G40)</f>
        <v>500000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>
        <v>300000</v>
      </c>
      <c r="G40" s="20">
        <v>500000</v>
      </c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300000</v>
      </c>
      <c r="G41" s="34">
        <f>+G32+G39</f>
        <v>500000</v>
      </c>
      <c r="H41" s="34">
        <f>+H32+H39</f>
        <v>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165729000</v>
      </c>
      <c r="G42" s="34">
        <f>+G30+G41</f>
        <v>170226000</v>
      </c>
      <c r="H42" s="34">
        <f>+H30+H41</f>
        <v>175344000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63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64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>
      <c r="A46" s="23"/>
      <c r="B46" s="23"/>
      <c r="C46" s="23"/>
      <c r="D46" s="23"/>
      <c r="E46" s="5" t="s">
        <v>65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68</v>
      </c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67</v>
      </c>
      <c r="F48" s="7"/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70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3"/>
      <c r="B54" s="23"/>
      <c r="C54" s="23"/>
      <c r="D54" s="23"/>
      <c r="E54" s="6" t="s">
        <v>69</v>
      </c>
      <c r="F54" s="7"/>
      <c r="G54" s="8"/>
      <c r="H54" s="9"/>
    </row>
    <row r="55" spans="1:8" ht="12">
      <c r="A55" s="23"/>
      <c r="B55" s="23"/>
      <c r="C55" s="23"/>
      <c r="D55" s="23"/>
      <c r="E55" s="6"/>
      <c r="F55" s="10"/>
      <c r="G55" s="11"/>
      <c r="H55" s="12"/>
    </row>
    <row r="56" spans="1:8" ht="12">
      <c r="A56" s="23"/>
      <c r="B56" s="23"/>
      <c r="C56" s="23"/>
      <c r="D56" s="23"/>
      <c r="E56" s="6"/>
      <c r="F56" s="10"/>
      <c r="G56" s="11"/>
      <c r="H56" s="12"/>
    </row>
    <row r="57" spans="1:8" ht="12">
      <c r="A57" s="23"/>
      <c r="B57" s="23"/>
      <c r="C57" s="23"/>
      <c r="D57" s="23"/>
      <c r="E57" s="6"/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72</v>
      </c>
      <c r="F60" s="7"/>
      <c r="G60" s="8"/>
      <c r="H60" s="9"/>
    </row>
    <row r="61" spans="1:8" ht="12">
      <c r="A61" s="23"/>
      <c r="B61" s="23"/>
      <c r="C61" s="23"/>
      <c r="D61" s="23"/>
      <c r="E61" s="6"/>
      <c r="F61" s="10"/>
      <c r="G61" s="11"/>
      <c r="H61" s="12"/>
    </row>
    <row r="62" spans="1:8" ht="12">
      <c r="A62" s="23"/>
      <c r="B62" s="23"/>
      <c r="C62" s="23"/>
      <c r="D62" s="23"/>
      <c r="E62" s="6"/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74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3"/>
      <c r="B66" s="23"/>
      <c r="C66" s="23"/>
      <c r="D66" s="23"/>
      <c r="E66" s="6" t="s">
        <v>73</v>
      </c>
      <c r="F66" s="7"/>
      <c r="G66" s="8"/>
      <c r="H66" s="9"/>
    </row>
    <row r="67" spans="1:8" ht="12">
      <c r="A67" s="23"/>
      <c r="B67" s="23"/>
      <c r="C67" s="23"/>
      <c r="D67" s="23"/>
      <c r="E67" s="6"/>
      <c r="F67" s="10"/>
      <c r="G67" s="11"/>
      <c r="H67" s="12"/>
    </row>
    <row r="68" spans="1:8" ht="12">
      <c r="A68" s="23"/>
      <c r="B68" s="23"/>
      <c r="C68" s="23"/>
      <c r="D68" s="23"/>
      <c r="E68" s="6"/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/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">
      <c r="A78" s="23"/>
      <c r="B78" s="23"/>
      <c r="C78" s="23"/>
      <c r="D78" s="23"/>
      <c r="E78" s="6"/>
      <c r="F78" s="7"/>
      <c r="G78" s="8"/>
      <c r="H78" s="9"/>
    </row>
    <row r="79" spans="1:8" ht="12">
      <c r="A79" s="23"/>
      <c r="B79" s="23"/>
      <c r="C79" s="23"/>
      <c r="D79" s="23"/>
      <c r="E79" s="6"/>
      <c r="F79" s="10"/>
      <c r="G79" s="11"/>
      <c r="H79" s="12"/>
    </row>
    <row r="80" spans="1:8" ht="12">
      <c r="A80" s="23"/>
      <c r="B80" s="23"/>
      <c r="C80" s="23"/>
      <c r="D80" s="23"/>
      <c r="E80" s="6"/>
      <c r="F80" s="10"/>
      <c r="G80" s="11"/>
      <c r="H80" s="12"/>
    </row>
    <row r="81" spans="1:8" ht="12">
      <c r="A81" s="23"/>
      <c r="B81" s="23"/>
      <c r="C81" s="23"/>
      <c r="D81" s="23"/>
      <c r="E81" s="6"/>
      <c r="F81" s="13"/>
      <c r="G81" s="14"/>
      <c r="H81" s="15"/>
    </row>
    <row r="82" spans="1:8" ht="12">
      <c r="A82" s="23"/>
      <c r="B82" s="23"/>
      <c r="C82" s="23"/>
      <c r="D82" s="23"/>
      <c r="E82" s="16"/>
      <c r="F82" s="17"/>
      <c r="G82" s="17"/>
      <c r="H82" s="17"/>
    </row>
    <row r="83" spans="1:8" ht="12.75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">
      <c r="A84" s="23"/>
      <c r="B84" s="23"/>
      <c r="C84" s="23"/>
      <c r="D84" s="23"/>
      <c r="E84" s="6"/>
      <c r="F84" s="7"/>
      <c r="G84" s="8"/>
      <c r="H84" s="9"/>
    </row>
    <row r="85" spans="1:8" ht="12">
      <c r="A85" s="23"/>
      <c r="B85" s="23"/>
      <c r="C85" s="23"/>
      <c r="D85" s="23"/>
      <c r="E85" s="6"/>
      <c r="F85" s="10"/>
      <c r="G85" s="11"/>
      <c r="H85" s="12"/>
    </row>
    <row r="86" spans="1:8" ht="12">
      <c r="A86" s="23"/>
      <c r="B86" s="23"/>
      <c r="C86" s="23"/>
      <c r="D86" s="23"/>
      <c r="E86" s="6"/>
      <c r="F86" s="10"/>
      <c r="G86" s="11"/>
      <c r="H86" s="12"/>
    </row>
    <row r="87" spans="1:8" ht="12">
      <c r="A87" s="23"/>
      <c r="B87" s="23"/>
      <c r="C87" s="23"/>
      <c r="D87" s="23"/>
      <c r="E87" s="6"/>
      <c r="F87" s="13"/>
      <c r="G87" s="14"/>
      <c r="H87" s="15"/>
    </row>
    <row r="88" spans="1:8" ht="12">
      <c r="A88" s="23"/>
      <c r="B88" s="23"/>
      <c r="C88" s="23"/>
      <c r="D88" s="23"/>
      <c r="E88" s="16"/>
      <c r="F88" s="17"/>
      <c r="G88" s="17"/>
      <c r="H88" s="17"/>
    </row>
    <row r="89" spans="1:8" ht="12.75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">
      <c r="A90" s="23"/>
      <c r="B90" s="23"/>
      <c r="C90" s="23"/>
      <c r="D90" s="23"/>
      <c r="E90" s="6"/>
      <c r="F90" s="7"/>
      <c r="G90" s="8"/>
      <c r="H90" s="9"/>
    </row>
    <row r="91" spans="1:8" ht="12">
      <c r="A91" s="23"/>
      <c r="B91" s="23"/>
      <c r="C91" s="23"/>
      <c r="D91" s="23"/>
      <c r="E91" s="6"/>
      <c r="F91" s="10"/>
      <c r="G91" s="11"/>
      <c r="H91" s="12"/>
    </row>
    <row r="92" spans="1:8" ht="12">
      <c r="A92" s="23"/>
      <c r="B92" s="23"/>
      <c r="C92" s="23"/>
      <c r="D92" s="23"/>
      <c r="E92" s="6"/>
      <c r="F92" s="10"/>
      <c r="G92" s="11"/>
      <c r="H92" s="12"/>
    </row>
    <row r="93" spans="1:8" ht="12">
      <c r="A93" s="23"/>
      <c r="B93" s="23"/>
      <c r="C93" s="23"/>
      <c r="D93" s="23"/>
      <c r="E93" s="6"/>
      <c r="F93" s="13"/>
      <c r="G93" s="14"/>
      <c r="H93" s="15"/>
    </row>
    <row r="94" spans="1:8" ht="12">
      <c r="A94" s="23"/>
      <c r="B94" s="23"/>
      <c r="C94" s="23"/>
      <c r="D94" s="23"/>
      <c r="E94" s="16"/>
      <c r="F94" s="17"/>
      <c r="G94" s="17"/>
      <c r="H94" s="17"/>
    </row>
    <row r="95" spans="1:8" ht="12.75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">
      <c r="A96" s="23"/>
      <c r="B96" s="23"/>
      <c r="C96" s="23"/>
      <c r="D96" s="23"/>
      <c r="E96" s="6"/>
      <c r="F96" s="7"/>
      <c r="G96" s="8"/>
      <c r="H96" s="9"/>
    </row>
    <row r="97" spans="1:8" ht="12">
      <c r="A97" s="23"/>
      <c r="B97" s="23"/>
      <c r="C97" s="23"/>
      <c r="D97" s="23"/>
      <c r="E97" s="6"/>
      <c r="F97" s="10"/>
      <c r="G97" s="11"/>
      <c r="H97" s="12"/>
    </row>
    <row r="98" spans="1:8" ht="12">
      <c r="A98" s="23"/>
      <c r="B98" s="23"/>
      <c r="C98" s="23"/>
      <c r="D98" s="23"/>
      <c r="E98" s="6"/>
      <c r="F98" s="10"/>
      <c r="G98" s="11"/>
      <c r="H98" s="12"/>
    </row>
    <row r="99" spans="1:8" ht="12">
      <c r="A99" s="23"/>
      <c r="B99" s="23"/>
      <c r="C99" s="23"/>
      <c r="D99" s="23"/>
      <c r="E99" s="6"/>
      <c r="F99" s="13"/>
      <c r="G99" s="14"/>
      <c r="H99" s="15"/>
    </row>
    <row r="100" spans="1:8" ht="12">
      <c r="A100" s="23"/>
      <c r="B100" s="23"/>
      <c r="C100" s="23"/>
      <c r="D100" s="23"/>
      <c r="E100" s="16"/>
      <c r="F100" s="17"/>
      <c r="G100" s="17"/>
      <c r="H100" s="17"/>
    </row>
    <row r="101" spans="5:8" ht="12.75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">
      <c r="E102" s="6"/>
      <c r="F102" s="7"/>
      <c r="G102" s="8"/>
      <c r="H102" s="9"/>
    </row>
    <row r="103" spans="5:8" ht="12">
      <c r="E103" s="6"/>
      <c r="F103" s="10"/>
      <c r="G103" s="11"/>
      <c r="H103" s="12"/>
    </row>
    <row r="104" spans="5:8" ht="12">
      <c r="E104" s="6"/>
      <c r="F104" s="10"/>
      <c r="G104" s="11"/>
      <c r="H104" s="12"/>
    </row>
    <row r="105" spans="5:8" ht="12">
      <c r="E105" s="6"/>
      <c r="F105" s="13"/>
      <c r="G105" s="14"/>
      <c r="H105" s="15"/>
    </row>
    <row r="106" spans="5:8" ht="12">
      <c r="E106" s="16"/>
      <c r="F106" s="17"/>
      <c r="G106" s="17"/>
      <c r="H106" s="17"/>
    </row>
    <row r="107" spans="5:8" ht="12.75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">
      <c r="E108" s="6"/>
      <c r="F108" s="7"/>
      <c r="G108" s="8"/>
      <c r="H108" s="9"/>
    </row>
    <row r="109" spans="5:8" ht="12">
      <c r="E109" s="6"/>
      <c r="F109" s="10"/>
      <c r="G109" s="11"/>
      <c r="H109" s="12"/>
    </row>
    <row r="110" spans="5:8" ht="12">
      <c r="E110" s="6"/>
      <c r="F110" s="10"/>
      <c r="G110" s="11"/>
      <c r="H110" s="12"/>
    </row>
    <row r="111" spans="5:8" ht="12">
      <c r="E111" s="6"/>
      <c r="F111" s="13"/>
      <c r="G111" s="14"/>
      <c r="H111" s="15"/>
    </row>
    <row r="112" spans="5:8" ht="12">
      <c r="E112" s="16"/>
      <c r="F112" s="17"/>
      <c r="G112" s="17"/>
      <c r="H112" s="17"/>
    </row>
    <row r="113" spans="5:8" ht="12.75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">
      <c r="E114" s="6"/>
      <c r="F114" s="7"/>
      <c r="G114" s="8"/>
      <c r="H114" s="9"/>
    </row>
    <row r="115" spans="5:8" ht="12">
      <c r="E115" s="6"/>
      <c r="F115" s="10"/>
      <c r="G115" s="11"/>
      <c r="H115" s="12"/>
    </row>
    <row r="116" spans="5:8" ht="12">
      <c r="E116" s="6"/>
      <c r="F116" s="10"/>
      <c r="G116" s="11"/>
      <c r="H116" s="12"/>
    </row>
    <row r="117" spans="5:8" ht="12">
      <c r="E117" s="6"/>
      <c r="F117" s="13"/>
      <c r="G117" s="14"/>
      <c r="H117" s="15"/>
    </row>
    <row r="118" spans="5:8" ht="12.75">
      <c r="E118" s="18" t="s">
        <v>66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">
      <c r="F119" s="22"/>
      <c r="G119" s="22"/>
      <c r="H119" s="22"/>
    </row>
    <row r="120" spans="6:8" ht="12">
      <c r="F120" s="22"/>
      <c r="G120" s="22"/>
      <c r="H120" s="22"/>
    </row>
    <row r="121" spans="6:8" ht="12">
      <c r="F121" s="22"/>
      <c r="G121" s="22"/>
      <c r="H121" s="22"/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="70" zoomScaleNormal="70" zoomScalePageLayoutView="0" workbookViewId="0" topLeftCell="A41">
      <selection activeCell="E59" sqref="E5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">
      <c r="A2" s="23"/>
      <c r="B2" s="23"/>
      <c r="C2" s="23"/>
      <c r="D2" s="23"/>
      <c r="E2" s="36"/>
      <c r="F2" s="36"/>
      <c r="G2" s="36"/>
      <c r="H2" s="36"/>
    </row>
    <row r="3" spans="1:8" ht="25.5">
      <c r="A3" s="23"/>
      <c r="B3" s="23"/>
      <c r="C3" s="23"/>
      <c r="D3" s="23"/>
      <c r="E3" s="24" t="s">
        <v>41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68088000</v>
      </c>
      <c r="G5" s="3">
        <v>73040000</v>
      </c>
      <c r="H5" s="3">
        <v>77614000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54109000</v>
      </c>
      <c r="G7" s="4">
        <f>SUM(G8:G19)</f>
        <v>58733000</v>
      </c>
      <c r="H7" s="4">
        <f>SUM(H8:H19)</f>
        <v>53777000</v>
      </c>
    </row>
    <row r="8" spans="1:8" ht="12.75">
      <c r="A8" s="23"/>
      <c r="B8" s="23"/>
      <c r="C8" s="23"/>
      <c r="D8" s="23"/>
      <c r="E8" s="28" t="s">
        <v>9</v>
      </c>
      <c r="F8" s="11">
        <v>17061000</v>
      </c>
      <c r="G8" s="11">
        <v>18192000</v>
      </c>
      <c r="H8" s="11">
        <v>19019000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12847000</v>
      </c>
      <c r="G11" s="11">
        <v>15009000</v>
      </c>
      <c r="H11" s="11">
        <v>8000000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24201000</v>
      </c>
      <c r="G16" s="11">
        <v>25532000</v>
      </c>
      <c r="H16" s="11">
        <v>26758000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3800000</v>
      </c>
      <c r="G20" s="3">
        <f>SUM(G21:G29)</f>
        <v>3000000</v>
      </c>
      <c r="H20" s="3">
        <f>SUM(H21:H29)</f>
        <v>6200000</v>
      </c>
    </row>
    <row r="21" spans="1:8" ht="12.75">
      <c r="A21" s="23"/>
      <c r="B21" s="23"/>
      <c r="C21" s="23"/>
      <c r="D21" s="23"/>
      <c r="E21" s="28" t="s">
        <v>22</v>
      </c>
      <c r="F21" s="20">
        <v>2800000</v>
      </c>
      <c r="G21" s="20">
        <v>3000000</v>
      </c>
      <c r="H21" s="20">
        <v>3200000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1000000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>
        <v>3000000</v>
      </c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125997000</v>
      </c>
      <c r="G30" s="19">
        <f>+G5+G6+G7+G20</f>
        <v>134773000</v>
      </c>
      <c r="H30" s="19">
        <f>+H5+H6+H7+H20</f>
        <v>137591000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10072000</v>
      </c>
      <c r="G32" s="3">
        <f>SUM(G33:G38)</f>
        <v>27000</v>
      </c>
      <c r="H32" s="3">
        <f>SUM(H33:H38)</f>
        <v>32000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72000</v>
      </c>
      <c r="G34" s="11">
        <v>27000</v>
      </c>
      <c r="H34" s="11">
        <v>32000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>
        <v>10000000</v>
      </c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10072000</v>
      </c>
      <c r="G41" s="34">
        <f>+G32+G39</f>
        <v>27000</v>
      </c>
      <c r="H41" s="34">
        <f>+H32+H39</f>
        <v>32000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136069000</v>
      </c>
      <c r="G42" s="34">
        <f>+G30+G41</f>
        <v>134800000</v>
      </c>
      <c r="H42" s="34">
        <f>+H30+H41</f>
        <v>137623000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63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64</v>
      </c>
      <c r="F45" s="4">
        <f>SUM(F47+F53+F59+F65+F71+F77+F83+F89+F95+F101+F107+F113)</f>
        <v>3559000</v>
      </c>
      <c r="G45" s="4">
        <f>SUM(G47+G53+G59+G65+G71+G77+G83+G89+G95+G101+G107+G113)</f>
        <v>3700000</v>
      </c>
      <c r="H45" s="4">
        <f>SUM(H47+H53+H59+H65+H71+H77+H83+H89+H95+H101+H107+H113)</f>
        <v>3830000</v>
      </c>
    </row>
    <row r="46" spans="1:8" ht="12.75">
      <c r="A46" s="23"/>
      <c r="B46" s="23"/>
      <c r="C46" s="23"/>
      <c r="D46" s="23"/>
      <c r="E46" s="5" t="s">
        <v>65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68</v>
      </c>
      <c r="F47" s="3">
        <f>SUM(F48:F51)</f>
        <v>1000000</v>
      </c>
      <c r="G47" s="3">
        <f>SUM(G48:G51)</f>
        <v>1000000</v>
      </c>
      <c r="H47" s="3">
        <f>SUM(H48:H51)</f>
        <v>1000000</v>
      </c>
    </row>
    <row r="48" spans="1:8" ht="12">
      <c r="A48" s="23"/>
      <c r="B48" s="23"/>
      <c r="C48" s="23"/>
      <c r="D48" s="23"/>
      <c r="E48" s="6" t="s">
        <v>67</v>
      </c>
      <c r="F48" s="7">
        <v>1000000</v>
      </c>
      <c r="G48" s="8">
        <v>1000000</v>
      </c>
      <c r="H48" s="9">
        <v>1000000</v>
      </c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70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3"/>
      <c r="B54" s="23"/>
      <c r="C54" s="23"/>
      <c r="D54" s="23"/>
      <c r="E54" s="6" t="s">
        <v>69</v>
      </c>
      <c r="F54" s="7"/>
      <c r="G54" s="8"/>
      <c r="H54" s="9"/>
    </row>
    <row r="55" spans="1:8" ht="12">
      <c r="A55" s="23"/>
      <c r="B55" s="23"/>
      <c r="C55" s="23"/>
      <c r="D55" s="23"/>
      <c r="E55" s="6"/>
      <c r="F55" s="10"/>
      <c r="G55" s="11"/>
      <c r="H55" s="12"/>
    </row>
    <row r="56" spans="1:8" ht="12">
      <c r="A56" s="23"/>
      <c r="B56" s="23"/>
      <c r="C56" s="23"/>
      <c r="D56" s="23"/>
      <c r="E56" s="6"/>
      <c r="F56" s="10"/>
      <c r="G56" s="11"/>
      <c r="H56" s="12"/>
    </row>
    <row r="57" spans="1:8" ht="12">
      <c r="A57" s="23"/>
      <c r="B57" s="23"/>
      <c r="C57" s="23"/>
      <c r="D57" s="23"/>
      <c r="E57" s="6"/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71</v>
      </c>
      <c r="F59" s="3">
        <f>SUM(F60:F63)</f>
        <v>2559000</v>
      </c>
      <c r="G59" s="3">
        <f>SUM(G60:G63)</f>
        <v>2700000</v>
      </c>
      <c r="H59" s="3">
        <f>SUM(H60:H63)</f>
        <v>2830000</v>
      </c>
    </row>
    <row r="60" spans="1:8" ht="12">
      <c r="A60" s="23"/>
      <c r="B60" s="23"/>
      <c r="C60" s="23"/>
      <c r="D60" s="23"/>
      <c r="E60" s="6" t="s">
        <v>72</v>
      </c>
      <c r="F60" s="7">
        <v>2559000</v>
      </c>
      <c r="G60" s="8">
        <v>2700000</v>
      </c>
      <c r="H60" s="9">
        <v>2830000</v>
      </c>
    </row>
    <row r="61" spans="1:8" ht="12">
      <c r="A61" s="23"/>
      <c r="B61" s="23"/>
      <c r="C61" s="23"/>
      <c r="D61" s="23"/>
      <c r="E61" s="6"/>
      <c r="F61" s="10"/>
      <c r="G61" s="11"/>
      <c r="H61" s="12"/>
    </row>
    <row r="62" spans="1:8" ht="12">
      <c r="A62" s="23"/>
      <c r="B62" s="23"/>
      <c r="C62" s="23"/>
      <c r="D62" s="23"/>
      <c r="E62" s="6"/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74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3"/>
      <c r="B66" s="23"/>
      <c r="C66" s="23"/>
      <c r="D66" s="23"/>
      <c r="E66" s="6" t="s">
        <v>73</v>
      </c>
      <c r="F66" s="7"/>
      <c r="G66" s="8"/>
      <c r="H66" s="9"/>
    </row>
    <row r="67" spans="1:8" ht="12">
      <c r="A67" s="23"/>
      <c r="B67" s="23"/>
      <c r="C67" s="23"/>
      <c r="D67" s="23"/>
      <c r="E67" s="6"/>
      <c r="F67" s="10"/>
      <c r="G67" s="11"/>
      <c r="H67" s="12"/>
    </row>
    <row r="68" spans="1:8" ht="12">
      <c r="A68" s="23"/>
      <c r="B68" s="23"/>
      <c r="C68" s="23"/>
      <c r="D68" s="23"/>
      <c r="E68" s="6"/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/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">
      <c r="A78" s="23"/>
      <c r="B78" s="23"/>
      <c r="C78" s="23"/>
      <c r="D78" s="23"/>
      <c r="E78" s="6"/>
      <c r="F78" s="7"/>
      <c r="G78" s="8"/>
      <c r="H78" s="9"/>
    </row>
    <row r="79" spans="1:8" ht="12">
      <c r="A79" s="23"/>
      <c r="B79" s="23"/>
      <c r="C79" s="23"/>
      <c r="D79" s="23"/>
      <c r="E79" s="6"/>
      <c r="F79" s="10"/>
      <c r="G79" s="11"/>
      <c r="H79" s="12"/>
    </row>
    <row r="80" spans="1:8" ht="12">
      <c r="A80" s="23"/>
      <c r="B80" s="23"/>
      <c r="C80" s="23"/>
      <c r="D80" s="23"/>
      <c r="E80" s="6"/>
      <c r="F80" s="10"/>
      <c r="G80" s="11"/>
      <c r="H80" s="12"/>
    </row>
    <row r="81" spans="1:8" ht="12">
      <c r="A81" s="23"/>
      <c r="B81" s="23"/>
      <c r="C81" s="23"/>
      <c r="D81" s="23"/>
      <c r="E81" s="6"/>
      <c r="F81" s="13"/>
      <c r="G81" s="14"/>
      <c r="H81" s="15"/>
    </row>
    <row r="82" spans="1:8" ht="12">
      <c r="A82" s="23"/>
      <c r="B82" s="23"/>
      <c r="C82" s="23"/>
      <c r="D82" s="23"/>
      <c r="E82" s="16"/>
      <c r="F82" s="17"/>
      <c r="G82" s="17"/>
      <c r="H82" s="17"/>
    </row>
    <row r="83" spans="1:8" ht="12.75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">
      <c r="A84" s="23"/>
      <c r="B84" s="23"/>
      <c r="C84" s="23"/>
      <c r="D84" s="23"/>
      <c r="E84" s="6"/>
      <c r="F84" s="7"/>
      <c r="G84" s="8"/>
      <c r="H84" s="9"/>
    </row>
    <row r="85" spans="1:8" ht="12">
      <c r="A85" s="23"/>
      <c r="B85" s="23"/>
      <c r="C85" s="23"/>
      <c r="D85" s="23"/>
      <c r="E85" s="6"/>
      <c r="F85" s="10"/>
      <c r="G85" s="11"/>
      <c r="H85" s="12"/>
    </row>
    <row r="86" spans="1:8" ht="12">
      <c r="A86" s="23"/>
      <c r="B86" s="23"/>
      <c r="C86" s="23"/>
      <c r="D86" s="23"/>
      <c r="E86" s="6"/>
      <c r="F86" s="10"/>
      <c r="G86" s="11"/>
      <c r="H86" s="12"/>
    </row>
    <row r="87" spans="1:8" ht="12">
      <c r="A87" s="23"/>
      <c r="B87" s="23"/>
      <c r="C87" s="23"/>
      <c r="D87" s="23"/>
      <c r="E87" s="6"/>
      <c r="F87" s="13"/>
      <c r="G87" s="14"/>
      <c r="H87" s="15"/>
    </row>
    <row r="88" spans="1:8" ht="12">
      <c r="A88" s="23"/>
      <c r="B88" s="23"/>
      <c r="C88" s="23"/>
      <c r="D88" s="23"/>
      <c r="E88" s="16"/>
      <c r="F88" s="17"/>
      <c r="G88" s="17"/>
      <c r="H88" s="17"/>
    </row>
    <row r="89" spans="1:8" ht="12.75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">
      <c r="A90" s="23"/>
      <c r="B90" s="23"/>
      <c r="C90" s="23"/>
      <c r="D90" s="23"/>
      <c r="E90" s="6"/>
      <c r="F90" s="7"/>
      <c r="G90" s="8"/>
      <c r="H90" s="9"/>
    </row>
    <row r="91" spans="1:8" ht="12">
      <c r="A91" s="23"/>
      <c r="B91" s="23"/>
      <c r="C91" s="23"/>
      <c r="D91" s="23"/>
      <c r="E91" s="6"/>
      <c r="F91" s="10"/>
      <c r="G91" s="11"/>
      <c r="H91" s="12"/>
    </row>
    <row r="92" spans="1:8" ht="12">
      <c r="A92" s="23"/>
      <c r="B92" s="23"/>
      <c r="C92" s="23"/>
      <c r="D92" s="23"/>
      <c r="E92" s="6"/>
      <c r="F92" s="10"/>
      <c r="G92" s="11"/>
      <c r="H92" s="12"/>
    </row>
    <row r="93" spans="1:8" ht="12">
      <c r="A93" s="23"/>
      <c r="B93" s="23"/>
      <c r="C93" s="23"/>
      <c r="D93" s="23"/>
      <c r="E93" s="6"/>
      <c r="F93" s="13"/>
      <c r="G93" s="14"/>
      <c r="H93" s="15"/>
    </row>
    <row r="94" spans="1:8" ht="12">
      <c r="A94" s="23"/>
      <c r="B94" s="23"/>
      <c r="C94" s="23"/>
      <c r="D94" s="23"/>
      <c r="E94" s="16"/>
      <c r="F94" s="17"/>
      <c r="G94" s="17"/>
      <c r="H94" s="17"/>
    </row>
    <row r="95" spans="1:8" ht="12.75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">
      <c r="A96" s="23"/>
      <c r="B96" s="23"/>
      <c r="C96" s="23"/>
      <c r="D96" s="23"/>
      <c r="E96" s="6"/>
      <c r="F96" s="7"/>
      <c r="G96" s="8"/>
      <c r="H96" s="9"/>
    </row>
    <row r="97" spans="1:8" ht="12">
      <c r="A97" s="23"/>
      <c r="B97" s="23"/>
      <c r="C97" s="23"/>
      <c r="D97" s="23"/>
      <c r="E97" s="6"/>
      <c r="F97" s="10"/>
      <c r="G97" s="11"/>
      <c r="H97" s="12"/>
    </row>
    <row r="98" spans="1:8" ht="12">
      <c r="A98" s="23"/>
      <c r="B98" s="23"/>
      <c r="C98" s="23"/>
      <c r="D98" s="23"/>
      <c r="E98" s="6"/>
      <c r="F98" s="10"/>
      <c r="G98" s="11"/>
      <c r="H98" s="12"/>
    </row>
    <row r="99" spans="1:8" ht="12">
      <c r="A99" s="23"/>
      <c r="B99" s="23"/>
      <c r="C99" s="23"/>
      <c r="D99" s="23"/>
      <c r="E99" s="6"/>
      <c r="F99" s="13"/>
      <c r="G99" s="14"/>
      <c r="H99" s="15"/>
    </row>
    <row r="100" spans="1:8" ht="12">
      <c r="A100" s="23"/>
      <c r="B100" s="23"/>
      <c r="C100" s="23"/>
      <c r="D100" s="23"/>
      <c r="E100" s="16"/>
      <c r="F100" s="17"/>
      <c r="G100" s="17"/>
      <c r="H100" s="17"/>
    </row>
    <row r="101" spans="5:8" ht="12.75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">
      <c r="E102" s="6"/>
      <c r="F102" s="7"/>
      <c r="G102" s="8"/>
      <c r="H102" s="9"/>
    </row>
    <row r="103" spans="5:8" ht="12">
      <c r="E103" s="6"/>
      <c r="F103" s="10"/>
      <c r="G103" s="11"/>
      <c r="H103" s="12"/>
    </row>
    <row r="104" spans="5:8" ht="12">
      <c r="E104" s="6"/>
      <c r="F104" s="10"/>
      <c r="G104" s="11"/>
      <c r="H104" s="12"/>
    </row>
    <row r="105" spans="5:8" ht="12">
      <c r="E105" s="6"/>
      <c r="F105" s="13"/>
      <c r="G105" s="14"/>
      <c r="H105" s="15"/>
    </row>
    <row r="106" spans="5:8" ht="12">
      <c r="E106" s="16"/>
      <c r="F106" s="17"/>
      <c r="G106" s="17"/>
      <c r="H106" s="17"/>
    </row>
    <row r="107" spans="5:8" ht="12.75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">
      <c r="E108" s="6"/>
      <c r="F108" s="7"/>
      <c r="G108" s="8"/>
      <c r="H108" s="9"/>
    </row>
    <row r="109" spans="5:8" ht="12">
      <c r="E109" s="6"/>
      <c r="F109" s="10"/>
      <c r="G109" s="11"/>
      <c r="H109" s="12"/>
    </row>
    <row r="110" spans="5:8" ht="12">
      <c r="E110" s="6"/>
      <c r="F110" s="10"/>
      <c r="G110" s="11"/>
      <c r="H110" s="12"/>
    </row>
    <row r="111" spans="5:8" ht="12">
      <c r="E111" s="6"/>
      <c r="F111" s="13"/>
      <c r="G111" s="14"/>
      <c r="H111" s="15"/>
    </row>
    <row r="112" spans="5:8" ht="12">
      <c r="E112" s="16"/>
      <c r="F112" s="17"/>
      <c r="G112" s="17"/>
      <c r="H112" s="17"/>
    </row>
    <row r="113" spans="5:8" ht="12.75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">
      <c r="E114" s="6"/>
      <c r="F114" s="7"/>
      <c r="G114" s="8"/>
      <c r="H114" s="9"/>
    </row>
    <row r="115" spans="5:8" ht="12">
      <c r="E115" s="6"/>
      <c r="F115" s="10"/>
      <c r="G115" s="11"/>
      <c r="H115" s="12"/>
    </row>
    <row r="116" spans="5:8" ht="12">
      <c r="E116" s="6"/>
      <c r="F116" s="10"/>
      <c r="G116" s="11"/>
      <c r="H116" s="12"/>
    </row>
    <row r="117" spans="5:8" ht="12">
      <c r="E117" s="6"/>
      <c r="F117" s="13"/>
      <c r="G117" s="14"/>
      <c r="H117" s="15"/>
    </row>
    <row r="118" spans="5:8" ht="12.75">
      <c r="E118" s="18" t="s">
        <v>66</v>
      </c>
      <c r="F118" s="19">
        <f>SUM(F45)</f>
        <v>3559000</v>
      </c>
      <c r="G118" s="19">
        <f>SUM(G45)</f>
        <v>3700000</v>
      </c>
      <c r="H118" s="19">
        <f>SUM(H45)</f>
        <v>3830000</v>
      </c>
    </row>
    <row r="119" spans="6:8" ht="12">
      <c r="F119" s="22"/>
      <c r="G119" s="22"/>
      <c r="H119" s="22"/>
    </row>
    <row r="120" spans="6:8" ht="12">
      <c r="F120" s="22"/>
      <c r="G120" s="22"/>
      <c r="H120" s="22"/>
    </row>
    <row r="121" spans="6:8" ht="12">
      <c r="F121" s="22"/>
      <c r="G121" s="22"/>
      <c r="H121" s="22"/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="70" zoomScaleNormal="70" zoomScalePageLayoutView="0" workbookViewId="0" topLeftCell="A43">
      <selection activeCell="E59" sqref="E5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">
      <c r="A2" s="23"/>
      <c r="B2" s="23"/>
      <c r="C2" s="23"/>
      <c r="D2" s="23"/>
      <c r="E2" s="36"/>
      <c r="F2" s="36"/>
      <c r="G2" s="36"/>
      <c r="H2" s="36"/>
    </row>
    <row r="3" spans="1:8" ht="25.5">
      <c r="A3" s="23"/>
      <c r="B3" s="23"/>
      <c r="C3" s="23"/>
      <c r="D3" s="23"/>
      <c r="E3" s="24" t="s">
        <v>42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90615000</v>
      </c>
      <c r="G5" s="3">
        <v>96636000</v>
      </c>
      <c r="H5" s="3">
        <v>102073000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53087000</v>
      </c>
      <c r="G7" s="4">
        <f>SUM(G8:G19)</f>
        <v>58474000</v>
      </c>
      <c r="H7" s="4">
        <f>SUM(H8:H19)</f>
        <v>60269000</v>
      </c>
    </row>
    <row r="8" spans="1:8" ht="12.75">
      <c r="A8" s="23"/>
      <c r="B8" s="23"/>
      <c r="C8" s="23"/>
      <c r="D8" s="23"/>
      <c r="E8" s="28" t="s">
        <v>9</v>
      </c>
      <c r="F8" s="11">
        <v>20428000</v>
      </c>
      <c r="G8" s="11">
        <v>21874000</v>
      </c>
      <c r="H8" s="11">
        <v>22933000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2659000</v>
      </c>
      <c r="G11" s="11">
        <v>4600000</v>
      </c>
      <c r="H11" s="11">
        <v>3800000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30000000</v>
      </c>
      <c r="G16" s="11">
        <v>32000000</v>
      </c>
      <c r="H16" s="11">
        <v>33536000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6054000</v>
      </c>
      <c r="G20" s="3">
        <f>SUM(G21:G29)</f>
        <v>6300000</v>
      </c>
      <c r="H20" s="3">
        <f>SUM(H21:H29)</f>
        <v>2400000</v>
      </c>
    </row>
    <row r="21" spans="1:8" ht="12.75">
      <c r="A21" s="23"/>
      <c r="B21" s="23"/>
      <c r="C21" s="23"/>
      <c r="D21" s="23"/>
      <c r="E21" s="28" t="s">
        <v>22</v>
      </c>
      <c r="F21" s="20">
        <v>2000000</v>
      </c>
      <c r="G21" s="20">
        <v>2300000</v>
      </c>
      <c r="H21" s="20">
        <v>2400000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1054000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>
        <v>3000000</v>
      </c>
      <c r="G26" s="11">
        <v>4000000</v>
      </c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149756000</v>
      </c>
      <c r="G30" s="19">
        <f>+G5+G6+G7+G20</f>
        <v>161410000</v>
      </c>
      <c r="H30" s="19">
        <f>+H5+H6+H7+H20</f>
        <v>164742000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24075000</v>
      </c>
      <c r="G32" s="3">
        <f>SUM(G33:G38)</f>
        <v>63000</v>
      </c>
      <c r="H32" s="3">
        <f>SUM(H33:H38)</f>
        <v>75000</v>
      </c>
    </row>
    <row r="33" spans="1:8" ht="12.75">
      <c r="A33" s="23"/>
      <c r="B33" s="23"/>
      <c r="C33" s="23"/>
      <c r="D33" s="23"/>
      <c r="E33" s="28" t="s">
        <v>16</v>
      </c>
      <c r="F33" s="11">
        <v>4000000</v>
      </c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75000</v>
      </c>
      <c r="G34" s="11">
        <v>63000</v>
      </c>
      <c r="H34" s="11">
        <v>75000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>
        <v>20000000</v>
      </c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1200000</v>
      </c>
      <c r="G39" s="3">
        <f>SUM(G40:G40)</f>
        <v>1260000</v>
      </c>
      <c r="H39" s="3">
        <f>SUM(H40:H40)</f>
        <v>1330000</v>
      </c>
    </row>
    <row r="40" spans="1:8" ht="12.75">
      <c r="A40" s="23"/>
      <c r="B40" s="23"/>
      <c r="C40" s="23"/>
      <c r="D40" s="23"/>
      <c r="E40" s="28" t="s">
        <v>23</v>
      </c>
      <c r="F40" s="20">
        <v>1200000</v>
      </c>
      <c r="G40" s="20">
        <v>1260000</v>
      </c>
      <c r="H40" s="20">
        <v>1330000</v>
      </c>
    </row>
    <row r="41" spans="1:8" ht="13.5">
      <c r="A41" s="23"/>
      <c r="B41" s="23"/>
      <c r="C41" s="23"/>
      <c r="D41" s="23"/>
      <c r="E41" s="31" t="s">
        <v>38</v>
      </c>
      <c r="F41" s="34">
        <f>+F32+F39</f>
        <v>25275000</v>
      </c>
      <c r="G41" s="34">
        <f>+G32+G39</f>
        <v>1323000</v>
      </c>
      <c r="H41" s="34">
        <f>+H32+H39</f>
        <v>1405000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175031000</v>
      </c>
      <c r="G42" s="34">
        <f>+G30+G41</f>
        <v>162733000</v>
      </c>
      <c r="H42" s="34">
        <f>+H30+H41</f>
        <v>166147000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63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64</v>
      </c>
      <c r="F45" s="4">
        <f>SUM(F47+F53+F59+F65+F71+F77+F83+F89+F95+F101+F107+F113)</f>
        <v>7540000</v>
      </c>
      <c r="G45" s="4">
        <f>SUM(G47+G53+G59+G65+G71+G77+G83+G89+G95+G101+G107+G113)</f>
        <v>70000000</v>
      </c>
      <c r="H45" s="4">
        <f>SUM(H47+H53+H59+H65+H71+H77+H83+H89+H95+H101+H107+H113)</f>
        <v>8231000</v>
      </c>
    </row>
    <row r="46" spans="1:8" ht="12.75">
      <c r="A46" s="23"/>
      <c r="B46" s="23"/>
      <c r="C46" s="23"/>
      <c r="D46" s="23"/>
      <c r="E46" s="5" t="s">
        <v>65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68</v>
      </c>
      <c r="F47" s="3">
        <f>SUM(F48:F51)</f>
        <v>1000000</v>
      </c>
      <c r="G47" s="3">
        <f>SUM(G48:G51)</f>
        <v>1000000</v>
      </c>
      <c r="H47" s="3">
        <f>SUM(H48:H51)</f>
        <v>1000000</v>
      </c>
    </row>
    <row r="48" spans="1:8" ht="12">
      <c r="A48" s="23"/>
      <c r="B48" s="23"/>
      <c r="C48" s="23"/>
      <c r="D48" s="23"/>
      <c r="E48" s="6" t="s">
        <v>67</v>
      </c>
      <c r="F48" s="7">
        <v>1000000</v>
      </c>
      <c r="G48" s="8">
        <v>1000000</v>
      </c>
      <c r="H48" s="9">
        <v>1000000</v>
      </c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70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3"/>
      <c r="B54" s="23"/>
      <c r="C54" s="23"/>
      <c r="D54" s="23"/>
      <c r="E54" s="6" t="s">
        <v>69</v>
      </c>
      <c r="F54" s="7"/>
      <c r="G54" s="8"/>
      <c r="H54" s="9"/>
    </row>
    <row r="55" spans="1:8" ht="12">
      <c r="A55" s="23"/>
      <c r="B55" s="23"/>
      <c r="C55" s="23"/>
      <c r="D55" s="23"/>
      <c r="E55" s="6"/>
      <c r="F55" s="10"/>
      <c r="G55" s="11"/>
      <c r="H55" s="12"/>
    </row>
    <row r="56" spans="1:8" ht="12">
      <c r="A56" s="23"/>
      <c r="B56" s="23"/>
      <c r="C56" s="23"/>
      <c r="D56" s="23"/>
      <c r="E56" s="6"/>
      <c r="F56" s="10"/>
      <c r="G56" s="11"/>
      <c r="H56" s="12"/>
    </row>
    <row r="57" spans="1:8" ht="12">
      <c r="A57" s="23"/>
      <c r="B57" s="23"/>
      <c r="C57" s="23"/>
      <c r="D57" s="23"/>
      <c r="E57" s="6"/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71</v>
      </c>
      <c r="F59" s="3">
        <f>SUM(F60:F63)</f>
        <v>6540000</v>
      </c>
      <c r="G59" s="3">
        <f>SUM(G60:G63)</f>
        <v>69000000</v>
      </c>
      <c r="H59" s="3">
        <f>SUM(H60:H63)</f>
        <v>7231000</v>
      </c>
    </row>
    <row r="60" spans="1:8" ht="12">
      <c r="A60" s="23"/>
      <c r="B60" s="23"/>
      <c r="C60" s="23"/>
      <c r="D60" s="23"/>
      <c r="E60" s="6" t="s">
        <v>72</v>
      </c>
      <c r="F60" s="7">
        <v>6540000</v>
      </c>
      <c r="G60" s="8">
        <v>69000000</v>
      </c>
      <c r="H60" s="9">
        <v>7231000</v>
      </c>
    </row>
    <row r="61" spans="1:8" ht="12">
      <c r="A61" s="23"/>
      <c r="B61" s="23"/>
      <c r="C61" s="23"/>
      <c r="D61" s="23"/>
      <c r="E61" s="6"/>
      <c r="F61" s="10"/>
      <c r="G61" s="11"/>
      <c r="H61" s="12"/>
    </row>
    <row r="62" spans="1:8" ht="12">
      <c r="A62" s="23"/>
      <c r="B62" s="23"/>
      <c r="C62" s="23"/>
      <c r="D62" s="23"/>
      <c r="E62" s="6"/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74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3"/>
      <c r="B66" s="23"/>
      <c r="C66" s="23"/>
      <c r="D66" s="23"/>
      <c r="E66" s="6" t="s">
        <v>73</v>
      </c>
      <c r="F66" s="7"/>
      <c r="G66" s="8"/>
      <c r="H66" s="9"/>
    </row>
    <row r="67" spans="1:8" ht="12">
      <c r="A67" s="23"/>
      <c r="B67" s="23"/>
      <c r="C67" s="23"/>
      <c r="D67" s="23"/>
      <c r="E67" s="6"/>
      <c r="F67" s="10"/>
      <c r="G67" s="11"/>
      <c r="H67" s="12"/>
    </row>
    <row r="68" spans="1:8" ht="12">
      <c r="A68" s="23"/>
      <c r="B68" s="23"/>
      <c r="C68" s="23"/>
      <c r="D68" s="23"/>
      <c r="E68" s="6"/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/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">
      <c r="A78" s="23"/>
      <c r="B78" s="23"/>
      <c r="C78" s="23"/>
      <c r="D78" s="23"/>
      <c r="E78" s="6"/>
      <c r="F78" s="7"/>
      <c r="G78" s="8"/>
      <c r="H78" s="9"/>
    </row>
    <row r="79" spans="1:8" ht="12">
      <c r="A79" s="23"/>
      <c r="B79" s="23"/>
      <c r="C79" s="23"/>
      <c r="D79" s="23"/>
      <c r="E79" s="6"/>
      <c r="F79" s="10"/>
      <c r="G79" s="11"/>
      <c r="H79" s="12"/>
    </row>
    <row r="80" spans="1:8" ht="12">
      <c r="A80" s="23"/>
      <c r="B80" s="23"/>
      <c r="C80" s="23"/>
      <c r="D80" s="23"/>
      <c r="E80" s="6"/>
      <c r="F80" s="10"/>
      <c r="G80" s="11"/>
      <c r="H80" s="12"/>
    </row>
    <row r="81" spans="1:8" ht="12">
      <c r="A81" s="23"/>
      <c r="B81" s="23"/>
      <c r="C81" s="23"/>
      <c r="D81" s="23"/>
      <c r="E81" s="6"/>
      <c r="F81" s="13"/>
      <c r="G81" s="14"/>
      <c r="H81" s="15"/>
    </row>
    <row r="82" spans="1:8" ht="12">
      <c r="A82" s="23"/>
      <c r="B82" s="23"/>
      <c r="C82" s="23"/>
      <c r="D82" s="23"/>
      <c r="E82" s="16"/>
      <c r="F82" s="17"/>
      <c r="G82" s="17"/>
      <c r="H82" s="17"/>
    </row>
    <row r="83" spans="1:8" ht="12.75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">
      <c r="A84" s="23"/>
      <c r="B84" s="23"/>
      <c r="C84" s="23"/>
      <c r="D84" s="23"/>
      <c r="E84" s="6"/>
      <c r="F84" s="7"/>
      <c r="G84" s="8"/>
      <c r="H84" s="9"/>
    </row>
    <row r="85" spans="1:8" ht="12">
      <c r="A85" s="23"/>
      <c r="B85" s="23"/>
      <c r="C85" s="23"/>
      <c r="D85" s="23"/>
      <c r="E85" s="6"/>
      <c r="F85" s="10"/>
      <c r="G85" s="11"/>
      <c r="H85" s="12"/>
    </row>
    <row r="86" spans="1:8" ht="12">
      <c r="A86" s="23"/>
      <c r="B86" s="23"/>
      <c r="C86" s="23"/>
      <c r="D86" s="23"/>
      <c r="E86" s="6"/>
      <c r="F86" s="10"/>
      <c r="G86" s="11"/>
      <c r="H86" s="12"/>
    </row>
    <row r="87" spans="1:8" ht="12">
      <c r="A87" s="23"/>
      <c r="B87" s="23"/>
      <c r="C87" s="23"/>
      <c r="D87" s="23"/>
      <c r="E87" s="6"/>
      <c r="F87" s="13"/>
      <c r="G87" s="14"/>
      <c r="H87" s="15"/>
    </row>
    <row r="88" spans="1:8" ht="12">
      <c r="A88" s="23"/>
      <c r="B88" s="23"/>
      <c r="C88" s="23"/>
      <c r="D88" s="23"/>
      <c r="E88" s="16"/>
      <c r="F88" s="17"/>
      <c r="G88" s="17"/>
      <c r="H88" s="17"/>
    </row>
    <row r="89" spans="1:8" ht="12.75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">
      <c r="A90" s="23"/>
      <c r="B90" s="23"/>
      <c r="C90" s="23"/>
      <c r="D90" s="23"/>
      <c r="E90" s="6"/>
      <c r="F90" s="7"/>
      <c r="G90" s="8"/>
      <c r="H90" s="9"/>
    </row>
    <row r="91" spans="1:8" ht="12">
      <c r="A91" s="23"/>
      <c r="B91" s="23"/>
      <c r="C91" s="23"/>
      <c r="D91" s="23"/>
      <c r="E91" s="6"/>
      <c r="F91" s="10"/>
      <c r="G91" s="11"/>
      <c r="H91" s="12"/>
    </row>
    <row r="92" spans="1:8" ht="12">
      <c r="A92" s="23"/>
      <c r="B92" s="23"/>
      <c r="C92" s="23"/>
      <c r="D92" s="23"/>
      <c r="E92" s="6"/>
      <c r="F92" s="10"/>
      <c r="G92" s="11"/>
      <c r="H92" s="12"/>
    </row>
    <row r="93" spans="1:8" ht="12">
      <c r="A93" s="23"/>
      <c r="B93" s="23"/>
      <c r="C93" s="23"/>
      <c r="D93" s="23"/>
      <c r="E93" s="6"/>
      <c r="F93" s="13"/>
      <c r="G93" s="14"/>
      <c r="H93" s="15"/>
    </row>
    <row r="94" spans="1:8" ht="12">
      <c r="A94" s="23"/>
      <c r="B94" s="23"/>
      <c r="C94" s="23"/>
      <c r="D94" s="23"/>
      <c r="E94" s="16"/>
      <c r="F94" s="17"/>
      <c r="G94" s="17"/>
      <c r="H94" s="17"/>
    </row>
    <row r="95" spans="1:8" ht="12.75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">
      <c r="A96" s="23"/>
      <c r="B96" s="23"/>
      <c r="C96" s="23"/>
      <c r="D96" s="23"/>
      <c r="E96" s="6"/>
      <c r="F96" s="7"/>
      <c r="G96" s="8"/>
      <c r="H96" s="9"/>
    </row>
    <row r="97" spans="1:8" ht="12">
      <c r="A97" s="23"/>
      <c r="B97" s="23"/>
      <c r="C97" s="23"/>
      <c r="D97" s="23"/>
      <c r="E97" s="6"/>
      <c r="F97" s="10"/>
      <c r="G97" s="11"/>
      <c r="H97" s="12"/>
    </row>
    <row r="98" spans="1:8" ht="12">
      <c r="A98" s="23"/>
      <c r="B98" s="23"/>
      <c r="C98" s="23"/>
      <c r="D98" s="23"/>
      <c r="E98" s="6"/>
      <c r="F98" s="10"/>
      <c r="G98" s="11"/>
      <c r="H98" s="12"/>
    </row>
    <row r="99" spans="1:8" ht="12">
      <c r="A99" s="23"/>
      <c r="B99" s="23"/>
      <c r="C99" s="23"/>
      <c r="D99" s="23"/>
      <c r="E99" s="6"/>
      <c r="F99" s="13"/>
      <c r="G99" s="14"/>
      <c r="H99" s="15"/>
    </row>
    <row r="100" spans="1:8" ht="12">
      <c r="A100" s="23"/>
      <c r="B100" s="23"/>
      <c r="C100" s="23"/>
      <c r="D100" s="23"/>
      <c r="E100" s="16"/>
      <c r="F100" s="17"/>
      <c r="G100" s="17"/>
      <c r="H100" s="17"/>
    </row>
    <row r="101" spans="5:8" ht="12.75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">
      <c r="E102" s="6"/>
      <c r="F102" s="7"/>
      <c r="G102" s="8"/>
      <c r="H102" s="9"/>
    </row>
    <row r="103" spans="5:8" ht="12">
      <c r="E103" s="6"/>
      <c r="F103" s="10"/>
      <c r="G103" s="11"/>
      <c r="H103" s="12"/>
    </row>
    <row r="104" spans="5:8" ht="12">
      <c r="E104" s="6"/>
      <c r="F104" s="10"/>
      <c r="G104" s="11"/>
      <c r="H104" s="12"/>
    </row>
    <row r="105" spans="5:8" ht="12">
      <c r="E105" s="6"/>
      <c r="F105" s="13"/>
      <c r="G105" s="14"/>
      <c r="H105" s="15"/>
    </row>
    <row r="106" spans="5:8" ht="12">
      <c r="E106" s="16"/>
      <c r="F106" s="17"/>
      <c r="G106" s="17"/>
      <c r="H106" s="17"/>
    </row>
    <row r="107" spans="5:8" ht="12.75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">
      <c r="E108" s="6"/>
      <c r="F108" s="7"/>
      <c r="G108" s="8"/>
      <c r="H108" s="9"/>
    </row>
    <row r="109" spans="5:8" ht="12">
      <c r="E109" s="6"/>
      <c r="F109" s="10"/>
      <c r="G109" s="11"/>
      <c r="H109" s="12"/>
    </row>
    <row r="110" spans="5:8" ht="12">
      <c r="E110" s="6"/>
      <c r="F110" s="10"/>
      <c r="G110" s="11"/>
      <c r="H110" s="12"/>
    </row>
    <row r="111" spans="5:8" ht="12">
      <c r="E111" s="6"/>
      <c r="F111" s="13"/>
      <c r="G111" s="14"/>
      <c r="H111" s="15"/>
    </row>
    <row r="112" spans="5:8" ht="12">
      <c r="E112" s="16"/>
      <c r="F112" s="17"/>
      <c r="G112" s="17"/>
      <c r="H112" s="17"/>
    </row>
    <row r="113" spans="5:8" ht="12.75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">
      <c r="E114" s="6"/>
      <c r="F114" s="7"/>
      <c r="G114" s="8"/>
      <c r="H114" s="9"/>
    </row>
    <row r="115" spans="5:8" ht="12">
      <c r="E115" s="6"/>
      <c r="F115" s="10"/>
      <c r="G115" s="11"/>
      <c r="H115" s="12"/>
    </row>
    <row r="116" spans="5:8" ht="12">
      <c r="E116" s="6"/>
      <c r="F116" s="10"/>
      <c r="G116" s="11"/>
      <c r="H116" s="12"/>
    </row>
    <row r="117" spans="5:8" ht="12">
      <c r="E117" s="6"/>
      <c r="F117" s="13"/>
      <c r="G117" s="14"/>
      <c r="H117" s="15"/>
    </row>
    <row r="118" spans="5:8" ht="12.75">
      <c r="E118" s="18" t="s">
        <v>66</v>
      </c>
      <c r="F118" s="19">
        <f>SUM(F45)</f>
        <v>7540000</v>
      </c>
      <c r="G118" s="19">
        <f>SUM(G45)</f>
        <v>70000000</v>
      </c>
      <c r="H118" s="19">
        <f>SUM(H45)</f>
        <v>8231000</v>
      </c>
    </row>
    <row r="119" spans="6:8" ht="12">
      <c r="F119" s="22"/>
      <c r="G119" s="22"/>
      <c r="H119" s="22"/>
    </row>
    <row r="120" spans="6:8" ht="12">
      <c r="F120" s="22"/>
      <c r="G120" s="22"/>
      <c r="H120" s="22"/>
    </row>
    <row r="121" spans="6:8" ht="12">
      <c r="F121" s="22"/>
      <c r="G121" s="22"/>
      <c r="H121" s="22"/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50"/>
  <sheetViews>
    <sheetView showGridLines="0" tabSelected="1" zoomScale="70" zoomScaleNormal="70" zoomScalePageLayoutView="0" workbookViewId="0" topLeftCell="A43">
      <selection activeCell="F49" sqref="F4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">
      <c r="A2" s="23"/>
      <c r="B2" s="23"/>
      <c r="C2" s="23"/>
      <c r="D2" s="23"/>
      <c r="E2" s="36"/>
      <c r="F2" s="36"/>
      <c r="G2" s="36"/>
      <c r="H2" s="36"/>
    </row>
    <row r="3" spans="1:8" ht="25.5">
      <c r="A3" s="23"/>
      <c r="B3" s="23"/>
      <c r="C3" s="23"/>
      <c r="D3" s="23"/>
      <c r="E3" s="24" t="s">
        <v>43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73785000</v>
      </c>
      <c r="G5" s="3">
        <v>79609000</v>
      </c>
      <c r="H5" s="3">
        <v>85029000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91773000</v>
      </c>
      <c r="G7" s="4">
        <f>SUM(G8:G19)</f>
        <v>74428000</v>
      </c>
      <c r="H7" s="4">
        <f>SUM(H8:H19)</f>
        <v>57679000</v>
      </c>
    </row>
    <row r="8" spans="1:8" ht="12.75">
      <c r="A8" s="23"/>
      <c r="B8" s="23"/>
      <c r="C8" s="23"/>
      <c r="D8" s="23"/>
      <c r="E8" s="28" t="s">
        <v>9</v>
      </c>
      <c r="F8" s="11">
        <v>17898000</v>
      </c>
      <c r="G8" s="11">
        <v>19107000</v>
      </c>
      <c r="H8" s="11">
        <v>19991000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5850000</v>
      </c>
      <c r="G11" s="11">
        <v>4321000</v>
      </c>
      <c r="H11" s="11">
        <v>5200000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>
        <v>40000000</v>
      </c>
      <c r="G15" s="11">
        <v>20000000</v>
      </c>
      <c r="H15" s="11"/>
    </row>
    <row r="16" spans="1:8" ht="12.75">
      <c r="A16" s="23"/>
      <c r="B16" s="23"/>
      <c r="C16" s="23"/>
      <c r="D16" s="23"/>
      <c r="E16" s="28" t="s">
        <v>17</v>
      </c>
      <c r="F16" s="11">
        <v>28025000</v>
      </c>
      <c r="G16" s="11">
        <v>31000000</v>
      </c>
      <c r="H16" s="11">
        <v>32488000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3800000</v>
      </c>
      <c r="G20" s="3">
        <f>SUM(G21:G29)</f>
        <v>3000000</v>
      </c>
      <c r="H20" s="3">
        <f>SUM(H21:H29)</f>
        <v>3200000</v>
      </c>
    </row>
    <row r="21" spans="1:8" ht="12.75">
      <c r="A21" s="23"/>
      <c r="B21" s="23"/>
      <c r="C21" s="23"/>
      <c r="D21" s="23"/>
      <c r="E21" s="28" t="s">
        <v>22</v>
      </c>
      <c r="F21" s="20">
        <v>2800000</v>
      </c>
      <c r="G21" s="20">
        <v>3000000</v>
      </c>
      <c r="H21" s="20">
        <v>3200000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1000000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169358000</v>
      </c>
      <c r="G30" s="19">
        <f>+G5+G6+G7+G20</f>
        <v>157037000</v>
      </c>
      <c r="H30" s="19">
        <f>+H5+H6+H7+H20</f>
        <v>145908000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6899000</v>
      </c>
      <c r="G32" s="3">
        <f>SUM(G33:G38)</f>
        <v>230000</v>
      </c>
      <c r="H32" s="3">
        <f>SUM(H33:H38)</f>
        <v>16000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136000</v>
      </c>
      <c r="G34" s="11">
        <v>230000</v>
      </c>
      <c r="H34" s="11">
        <v>16000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>
        <v>6763000</v>
      </c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6899000</v>
      </c>
      <c r="G41" s="34">
        <f>+G32+G39</f>
        <v>230000</v>
      </c>
      <c r="H41" s="34">
        <f>+H32+H39</f>
        <v>16000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176257000</v>
      </c>
      <c r="G42" s="34">
        <f>+G30+G41</f>
        <v>157267000</v>
      </c>
      <c r="H42" s="34">
        <f>+H30+H41</f>
        <v>145924000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63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64</v>
      </c>
      <c r="F45" s="4">
        <f>SUM(F47+F53+F59+F65+F71+F77+F83+F89+F95+F101+F107+F113)</f>
        <v>1406000</v>
      </c>
      <c r="G45" s="4">
        <f>SUM(G47+G53+G59+G65+G71+G77+G83+G89+G95+G101+G107+G113)</f>
        <v>1428000</v>
      </c>
      <c r="H45" s="4">
        <f>SUM(H47+H53+H59+H65+H71+H77+H83+H89+H95+H101+H107+H113)</f>
        <v>1449000</v>
      </c>
    </row>
    <row r="46" spans="1:8" ht="12.75">
      <c r="A46" s="23"/>
      <c r="B46" s="23"/>
      <c r="C46" s="23"/>
      <c r="D46" s="23"/>
      <c r="E46" s="5" t="s">
        <v>65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68</v>
      </c>
      <c r="F47" s="3">
        <f>SUM(F48:F51)</f>
        <v>1000000</v>
      </c>
      <c r="G47" s="3">
        <f>SUM(G48:G51)</f>
        <v>1000000</v>
      </c>
      <c r="H47" s="3">
        <f>SUM(H48:H51)</f>
        <v>1000000</v>
      </c>
    </row>
    <row r="48" spans="1:8" ht="12">
      <c r="A48" s="23"/>
      <c r="B48" s="23"/>
      <c r="C48" s="23"/>
      <c r="D48" s="23"/>
      <c r="E48" s="6" t="s">
        <v>67</v>
      </c>
      <c r="F48" s="7">
        <v>1000000</v>
      </c>
      <c r="G48" s="8">
        <v>1000000</v>
      </c>
      <c r="H48" s="9">
        <v>1000000</v>
      </c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70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3"/>
      <c r="B54" s="23"/>
      <c r="C54" s="23"/>
      <c r="D54" s="23"/>
      <c r="E54" s="6" t="s">
        <v>69</v>
      </c>
      <c r="F54" s="7"/>
      <c r="G54" s="8"/>
      <c r="H54" s="9"/>
    </row>
    <row r="55" spans="1:8" ht="12">
      <c r="A55" s="23"/>
      <c r="B55" s="23"/>
      <c r="C55" s="23"/>
      <c r="D55" s="23"/>
      <c r="E55" s="6"/>
      <c r="F55" s="10"/>
      <c r="G55" s="11"/>
      <c r="H55" s="12"/>
    </row>
    <row r="56" spans="1:8" ht="12">
      <c r="A56" s="23"/>
      <c r="B56" s="23"/>
      <c r="C56" s="23"/>
      <c r="D56" s="23"/>
      <c r="E56" s="6"/>
      <c r="F56" s="10"/>
      <c r="G56" s="11"/>
      <c r="H56" s="12"/>
    </row>
    <row r="57" spans="1:8" ht="12">
      <c r="A57" s="23"/>
      <c r="B57" s="23"/>
      <c r="C57" s="23"/>
      <c r="D57" s="23"/>
      <c r="E57" s="6"/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71</v>
      </c>
      <c r="F59" s="3">
        <f>SUM(F60:F63)</f>
        <v>406000</v>
      </c>
      <c r="G59" s="3">
        <f>SUM(G60:G63)</f>
        <v>428000</v>
      </c>
      <c r="H59" s="3">
        <f>SUM(H60:H63)</f>
        <v>449000</v>
      </c>
    </row>
    <row r="60" spans="1:8" ht="12">
      <c r="A60" s="23"/>
      <c r="B60" s="23"/>
      <c r="C60" s="23"/>
      <c r="D60" s="23"/>
      <c r="E60" s="6" t="s">
        <v>72</v>
      </c>
      <c r="F60" s="7">
        <v>406000</v>
      </c>
      <c r="G60" s="8">
        <v>428000</v>
      </c>
      <c r="H60" s="9">
        <v>449000</v>
      </c>
    </row>
    <row r="61" spans="1:8" ht="12">
      <c r="A61" s="23"/>
      <c r="B61" s="23"/>
      <c r="C61" s="23"/>
      <c r="D61" s="23"/>
      <c r="E61" s="6"/>
      <c r="F61" s="10"/>
      <c r="G61" s="11"/>
      <c r="H61" s="12"/>
    </row>
    <row r="62" spans="1:8" ht="12">
      <c r="A62" s="23"/>
      <c r="B62" s="23"/>
      <c r="C62" s="23"/>
      <c r="D62" s="23"/>
      <c r="E62" s="6"/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74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3"/>
      <c r="B66" s="23"/>
      <c r="C66" s="23"/>
      <c r="D66" s="23"/>
      <c r="E66" s="6" t="s">
        <v>73</v>
      </c>
      <c r="F66" s="7"/>
      <c r="G66" s="8"/>
      <c r="H66" s="9"/>
    </row>
    <row r="67" spans="1:8" ht="12">
      <c r="A67" s="23"/>
      <c r="B67" s="23"/>
      <c r="C67" s="23"/>
      <c r="D67" s="23"/>
      <c r="E67" s="6"/>
      <c r="F67" s="10"/>
      <c r="G67" s="11"/>
      <c r="H67" s="12"/>
    </row>
    <row r="68" spans="1:8" ht="12">
      <c r="A68" s="23"/>
      <c r="B68" s="23"/>
      <c r="C68" s="23"/>
      <c r="D68" s="23"/>
      <c r="E68" s="6"/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/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">
      <c r="A78" s="23"/>
      <c r="B78" s="23"/>
      <c r="C78" s="23"/>
      <c r="D78" s="23"/>
      <c r="E78" s="6"/>
      <c r="F78" s="7"/>
      <c r="G78" s="8"/>
      <c r="H78" s="9"/>
    </row>
    <row r="79" spans="1:8" ht="12">
      <c r="A79" s="23"/>
      <c r="B79" s="23"/>
      <c r="C79" s="23"/>
      <c r="D79" s="23"/>
      <c r="E79" s="6"/>
      <c r="F79" s="10"/>
      <c r="G79" s="11"/>
      <c r="H79" s="12"/>
    </row>
    <row r="80" spans="1:8" ht="12">
      <c r="A80" s="23"/>
      <c r="B80" s="23"/>
      <c r="C80" s="23"/>
      <c r="D80" s="23"/>
      <c r="E80" s="6"/>
      <c r="F80" s="10"/>
      <c r="G80" s="11"/>
      <c r="H80" s="12"/>
    </row>
    <row r="81" spans="1:8" ht="12">
      <c r="A81" s="23"/>
      <c r="B81" s="23"/>
      <c r="C81" s="23"/>
      <c r="D81" s="23"/>
      <c r="E81" s="6"/>
      <c r="F81" s="13"/>
      <c r="G81" s="14"/>
      <c r="H81" s="15"/>
    </row>
    <row r="82" spans="1:8" ht="12">
      <c r="A82" s="23"/>
      <c r="B82" s="23"/>
      <c r="C82" s="23"/>
      <c r="D82" s="23"/>
      <c r="E82" s="16"/>
      <c r="F82" s="17"/>
      <c r="G82" s="17"/>
      <c r="H82" s="17"/>
    </row>
    <row r="83" spans="1:8" ht="12.75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">
      <c r="A84" s="23"/>
      <c r="B84" s="23"/>
      <c r="C84" s="23"/>
      <c r="D84" s="23"/>
      <c r="E84" s="6"/>
      <c r="F84" s="7"/>
      <c r="G84" s="8"/>
      <c r="H84" s="9"/>
    </row>
    <row r="85" spans="1:8" ht="12">
      <c r="A85" s="23"/>
      <c r="B85" s="23"/>
      <c r="C85" s="23"/>
      <c r="D85" s="23"/>
      <c r="E85" s="6"/>
      <c r="F85" s="10"/>
      <c r="G85" s="11"/>
      <c r="H85" s="12"/>
    </row>
    <row r="86" spans="1:8" ht="12">
      <c r="A86" s="23"/>
      <c r="B86" s="23"/>
      <c r="C86" s="23"/>
      <c r="D86" s="23"/>
      <c r="E86" s="6"/>
      <c r="F86" s="10"/>
      <c r="G86" s="11"/>
      <c r="H86" s="12"/>
    </row>
    <row r="87" spans="1:8" ht="12">
      <c r="A87" s="23"/>
      <c r="B87" s="23"/>
      <c r="C87" s="23"/>
      <c r="D87" s="23"/>
      <c r="E87" s="6"/>
      <c r="F87" s="13"/>
      <c r="G87" s="14"/>
      <c r="H87" s="15"/>
    </row>
    <row r="88" spans="1:8" ht="12">
      <c r="A88" s="23"/>
      <c r="B88" s="23"/>
      <c r="C88" s="23"/>
      <c r="D88" s="23"/>
      <c r="E88" s="16"/>
      <c r="F88" s="17"/>
      <c r="G88" s="17"/>
      <c r="H88" s="17"/>
    </row>
    <row r="89" spans="1:8" ht="12.75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">
      <c r="A90" s="23"/>
      <c r="B90" s="23"/>
      <c r="C90" s="23"/>
      <c r="D90" s="23"/>
      <c r="E90" s="6"/>
      <c r="F90" s="7"/>
      <c r="G90" s="8"/>
      <c r="H90" s="9"/>
    </row>
    <row r="91" spans="1:8" ht="12">
      <c r="A91" s="23"/>
      <c r="B91" s="23"/>
      <c r="C91" s="23"/>
      <c r="D91" s="23"/>
      <c r="E91" s="6"/>
      <c r="F91" s="10"/>
      <c r="G91" s="11"/>
      <c r="H91" s="12"/>
    </row>
    <row r="92" spans="1:8" ht="12">
      <c r="A92" s="23"/>
      <c r="B92" s="23"/>
      <c r="C92" s="23"/>
      <c r="D92" s="23"/>
      <c r="E92" s="6"/>
      <c r="F92" s="10"/>
      <c r="G92" s="11"/>
      <c r="H92" s="12"/>
    </row>
    <row r="93" spans="1:8" ht="12">
      <c r="A93" s="23"/>
      <c r="B93" s="23"/>
      <c r="C93" s="23"/>
      <c r="D93" s="23"/>
      <c r="E93" s="6"/>
      <c r="F93" s="13"/>
      <c r="G93" s="14"/>
      <c r="H93" s="15"/>
    </row>
    <row r="94" spans="1:8" ht="12">
      <c r="A94" s="23"/>
      <c r="B94" s="23"/>
      <c r="C94" s="23"/>
      <c r="D94" s="23"/>
      <c r="E94" s="16"/>
      <c r="F94" s="17"/>
      <c r="G94" s="17"/>
      <c r="H94" s="17"/>
    </row>
    <row r="95" spans="1:8" ht="12.75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">
      <c r="A96" s="23"/>
      <c r="B96" s="23"/>
      <c r="C96" s="23"/>
      <c r="D96" s="23"/>
      <c r="E96" s="6"/>
      <c r="F96" s="7"/>
      <c r="G96" s="8"/>
      <c r="H96" s="9"/>
    </row>
    <row r="97" spans="1:8" ht="12">
      <c r="A97" s="23"/>
      <c r="B97" s="23"/>
      <c r="C97" s="23"/>
      <c r="D97" s="23"/>
      <c r="E97" s="6"/>
      <c r="F97" s="10"/>
      <c r="G97" s="11"/>
      <c r="H97" s="12"/>
    </row>
    <row r="98" spans="1:8" ht="12">
      <c r="A98" s="23"/>
      <c r="B98" s="23"/>
      <c r="C98" s="23"/>
      <c r="D98" s="23"/>
      <c r="E98" s="6"/>
      <c r="F98" s="10"/>
      <c r="G98" s="11"/>
      <c r="H98" s="12"/>
    </row>
    <row r="99" spans="1:8" ht="12">
      <c r="A99" s="23"/>
      <c r="B99" s="23"/>
      <c r="C99" s="23"/>
      <c r="D99" s="23"/>
      <c r="E99" s="6"/>
      <c r="F99" s="13"/>
      <c r="G99" s="14"/>
      <c r="H99" s="15"/>
    </row>
    <row r="100" spans="1:8" ht="12">
      <c r="A100" s="23"/>
      <c r="B100" s="23"/>
      <c r="C100" s="23"/>
      <c r="D100" s="23"/>
      <c r="E100" s="16"/>
      <c r="F100" s="17"/>
      <c r="G100" s="17"/>
      <c r="H100" s="17"/>
    </row>
    <row r="101" spans="5:8" ht="12.75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">
      <c r="E102" s="6"/>
      <c r="F102" s="7"/>
      <c r="G102" s="8"/>
      <c r="H102" s="9"/>
    </row>
    <row r="103" spans="5:8" ht="12">
      <c r="E103" s="6"/>
      <c r="F103" s="10"/>
      <c r="G103" s="11"/>
      <c r="H103" s="12"/>
    </row>
    <row r="104" spans="5:8" ht="12">
      <c r="E104" s="6"/>
      <c r="F104" s="10"/>
      <c r="G104" s="11"/>
      <c r="H104" s="12"/>
    </row>
    <row r="105" spans="5:8" ht="12">
      <c r="E105" s="6"/>
      <c r="F105" s="13"/>
      <c r="G105" s="14"/>
      <c r="H105" s="15"/>
    </row>
    <row r="106" spans="5:8" ht="12">
      <c r="E106" s="16"/>
      <c r="F106" s="17"/>
      <c r="G106" s="17"/>
      <c r="H106" s="17"/>
    </row>
    <row r="107" spans="5:8" ht="12.75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">
      <c r="E108" s="6"/>
      <c r="F108" s="7"/>
      <c r="G108" s="8"/>
      <c r="H108" s="9"/>
    </row>
    <row r="109" spans="5:8" ht="12">
      <c r="E109" s="6"/>
      <c r="F109" s="10"/>
      <c r="G109" s="11"/>
      <c r="H109" s="12"/>
    </row>
    <row r="110" spans="5:8" ht="12">
      <c r="E110" s="6"/>
      <c r="F110" s="10"/>
      <c r="G110" s="11"/>
      <c r="H110" s="12"/>
    </row>
    <row r="111" spans="5:8" ht="12">
      <c r="E111" s="6"/>
      <c r="F111" s="13"/>
      <c r="G111" s="14"/>
      <c r="H111" s="15"/>
    </row>
    <row r="112" spans="5:8" ht="12">
      <c r="E112" s="16"/>
      <c r="F112" s="17"/>
      <c r="G112" s="17"/>
      <c r="H112" s="17"/>
    </row>
    <row r="113" spans="5:8" ht="12.75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">
      <c r="E114" s="6"/>
      <c r="F114" s="7"/>
      <c r="G114" s="8"/>
      <c r="H114" s="9"/>
    </row>
    <row r="115" spans="5:8" ht="12">
      <c r="E115" s="6"/>
      <c r="F115" s="10"/>
      <c r="G115" s="11"/>
      <c r="H115" s="12"/>
    </row>
    <row r="116" spans="5:8" ht="12">
      <c r="E116" s="6"/>
      <c r="F116" s="10"/>
      <c r="G116" s="11"/>
      <c r="H116" s="12"/>
    </row>
    <row r="117" spans="5:8" ht="12">
      <c r="E117" s="6"/>
      <c r="F117" s="13"/>
      <c r="G117" s="14"/>
      <c r="H117" s="15"/>
    </row>
    <row r="118" spans="5:8" ht="12.75">
      <c r="E118" s="18" t="s">
        <v>66</v>
      </c>
      <c r="F118" s="19">
        <f>SUM(F45)</f>
        <v>1406000</v>
      </c>
      <c r="G118" s="19">
        <f>SUM(G45)</f>
        <v>1428000</v>
      </c>
      <c r="H118" s="19">
        <f>SUM(H45)</f>
        <v>1449000</v>
      </c>
    </row>
    <row r="119" spans="6:8" ht="12">
      <c r="F119" s="22"/>
      <c r="G119" s="22"/>
      <c r="H119" s="22"/>
    </row>
    <row r="120" spans="6:8" ht="12">
      <c r="F120" s="22"/>
      <c r="G120" s="22"/>
      <c r="H120" s="22"/>
    </row>
    <row r="121" spans="6:8" ht="12">
      <c r="F121" s="22"/>
      <c r="G121" s="22"/>
      <c r="H121" s="22"/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="70" zoomScaleNormal="70" zoomScalePageLayoutView="0" workbookViewId="0" topLeftCell="A43">
      <selection activeCell="F48" sqref="F48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">
      <c r="A2" s="23"/>
      <c r="B2" s="23"/>
      <c r="C2" s="23"/>
      <c r="D2" s="23"/>
      <c r="E2" s="36"/>
      <c r="F2" s="36"/>
      <c r="G2" s="36"/>
      <c r="H2" s="36"/>
    </row>
    <row r="3" spans="1:8" ht="25.5">
      <c r="A3" s="23"/>
      <c r="B3" s="23"/>
      <c r="C3" s="23"/>
      <c r="D3" s="23"/>
      <c r="E3" s="24" t="s">
        <v>44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45384000</v>
      </c>
      <c r="G5" s="3">
        <v>47491000</v>
      </c>
      <c r="H5" s="3">
        <v>49284000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2167000</v>
      </c>
      <c r="G7" s="4">
        <f>SUM(G8:G19)</f>
        <v>2286000</v>
      </c>
      <c r="H7" s="4">
        <f>SUM(H8:H19)</f>
        <v>2418000</v>
      </c>
    </row>
    <row r="8" spans="1:8" ht="12.7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>
        <v>2167000</v>
      </c>
      <c r="G13" s="20">
        <v>2286000</v>
      </c>
      <c r="H13" s="20">
        <v>2418000</v>
      </c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2539000</v>
      </c>
      <c r="G20" s="3">
        <f>SUM(G21:G29)</f>
        <v>1700000</v>
      </c>
      <c r="H20" s="3">
        <f>SUM(H21:H29)</f>
        <v>1770000</v>
      </c>
    </row>
    <row r="21" spans="1:8" ht="12.75">
      <c r="A21" s="23"/>
      <c r="B21" s="23"/>
      <c r="C21" s="23"/>
      <c r="D21" s="23"/>
      <c r="E21" s="28" t="s">
        <v>22</v>
      </c>
      <c r="F21" s="20">
        <v>1500000</v>
      </c>
      <c r="G21" s="20">
        <v>1700000</v>
      </c>
      <c r="H21" s="20">
        <v>1770000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1039000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50090000</v>
      </c>
      <c r="G30" s="19">
        <f>+G5+G6+G7+G20</f>
        <v>51477000</v>
      </c>
      <c r="H30" s="19">
        <f>+H5+H6+H7+H20</f>
        <v>53472000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50090000</v>
      </c>
      <c r="G42" s="34">
        <f>+G30+G41</f>
        <v>51477000</v>
      </c>
      <c r="H42" s="34">
        <f>+H30+H41</f>
        <v>53472000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63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64</v>
      </c>
      <c r="F45" s="4">
        <f>SUM(F47+F53+F59+F65+F71+F77+F83+F89+F95+F101+F107+F113)</f>
        <v>16000000</v>
      </c>
      <c r="G45" s="4">
        <f>SUM(G47+G53+G59+G65+G71+G77+G83+G89+G95+G101+G107+G113)</f>
        <v>14970000</v>
      </c>
      <c r="H45" s="4">
        <f>SUM(H47+H53+H59+H65+H71+H77+H83+H89+H95+H101+H107+H113)</f>
        <v>14404000</v>
      </c>
    </row>
    <row r="46" spans="1:8" ht="12.75">
      <c r="A46" s="23"/>
      <c r="B46" s="23"/>
      <c r="C46" s="23"/>
      <c r="D46" s="23"/>
      <c r="E46" s="5" t="s">
        <v>65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68</v>
      </c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67</v>
      </c>
      <c r="F48" s="7"/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70</v>
      </c>
      <c r="F53" s="3">
        <f>SUM(F54:F57)</f>
        <v>16000000</v>
      </c>
      <c r="G53" s="3">
        <f>SUM(G54:G57)</f>
        <v>14970000</v>
      </c>
      <c r="H53" s="3">
        <f>SUM(H54:H57)</f>
        <v>14404000</v>
      </c>
    </row>
    <row r="54" spans="1:8" ht="12">
      <c r="A54" s="23"/>
      <c r="B54" s="23"/>
      <c r="C54" s="23"/>
      <c r="D54" s="23"/>
      <c r="E54" s="6" t="s">
        <v>69</v>
      </c>
      <c r="F54" s="7">
        <v>16000000</v>
      </c>
      <c r="G54" s="8">
        <v>14970000</v>
      </c>
      <c r="H54" s="9">
        <v>14404000</v>
      </c>
    </row>
    <row r="55" spans="1:8" ht="12">
      <c r="A55" s="23"/>
      <c r="B55" s="23"/>
      <c r="C55" s="23"/>
      <c r="D55" s="23"/>
      <c r="E55" s="6"/>
      <c r="F55" s="10"/>
      <c r="G55" s="11"/>
      <c r="H55" s="12"/>
    </row>
    <row r="56" spans="1:8" ht="12">
      <c r="A56" s="23"/>
      <c r="B56" s="23"/>
      <c r="C56" s="23"/>
      <c r="D56" s="23"/>
      <c r="E56" s="6"/>
      <c r="F56" s="10"/>
      <c r="G56" s="11"/>
      <c r="H56" s="12"/>
    </row>
    <row r="57" spans="1:8" ht="12">
      <c r="A57" s="23"/>
      <c r="B57" s="23"/>
      <c r="C57" s="23"/>
      <c r="D57" s="23"/>
      <c r="E57" s="6"/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3"/>
      <c r="B60" s="23"/>
      <c r="C60" s="23"/>
      <c r="D60" s="23"/>
      <c r="E60" s="6" t="s">
        <v>72</v>
      </c>
      <c r="F60" s="7"/>
      <c r="G60" s="8"/>
      <c r="H60" s="9"/>
    </row>
    <row r="61" spans="1:8" ht="12">
      <c r="A61" s="23"/>
      <c r="B61" s="23"/>
      <c r="C61" s="23"/>
      <c r="D61" s="23"/>
      <c r="E61" s="6"/>
      <c r="F61" s="10"/>
      <c r="G61" s="11"/>
      <c r="H61" s="12"/>
    </row>
    <row r="62" spans="1:8" ht="12">
      <c r="A62" s="23"/>
      <c r="B62" s="23"/>
      <c r="C62" s="23"/>
      <c r="D62" s="23"/>
      <c r="E62" s="6"/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74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3"/>
      <c r="B66" s="23"/>
      <c r="C66" s="23"/>
      <c r="D66" s="23"/>
      <c r="E66" s="6" t="s">
        <v>73</v>
      </c>
      <c r="F66" s="7"/>
      <c r="G66" s="8"/>
      <c r="H66" s="9"/>
    </row>
    <row r="67" spans="1:8" ht="12">
      <c r="A67" s="23"/>
      <c r="B67" s="23"/>
      <c r="C67" s="23"/>
      <c r="D67" s="23"/>
      <c r="E67" s="6"/>
      <c r="F67" s="10"/>
      <c r="G67" s="11"/>
      <c r="H67" s="12"/>
    </row>
    <row r="68" spans="1:8" ht="12">
      <c r="A68" s="23"/>
      <c r="B68" s="23"/>
      <c r="C68" s="23"/>
      <c r="D68" s="23"/>
      <c r="E68" s="6"/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/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">
      <c r="A78" s="23"/>
      <c r="B78" s="23"/>
      <c r="C78" s="23"/>
      <c r="D78" s="23"/>
      <c r="E78" s="6"/>
      <c r="F78" s="7"/>
      <c r="G78" s="8"/>
      <c r="H78" s="9"/>
    </row>
    <row r="79" spans="1:8" ht="12">
      <c r="A79" s="23"/>
      <c r="B79" s="23"/>
      <c r="C79" s="23"/>
      <c r="D79" s="23"/>
      <c r="E79" s="6"/>
      <c r="F79" s="10"/>
      <c r="G79" s="11"/>
      <c r="H79" s="12"/>
    </row>
    <row r="80" spans="1:8" ht="12">
      <c r="A80" s="23"/>
      <c r="B80" s="23"/>
      <c r="C80" s="23"/>
      <c r="D80" s="23"/>
      <c r="E80" s="6"/>
      <c r="F80" s="10"/>
      <c r="G80" s="11"/>
      <c r="H80" s="12"/>
    </row>
    <row r="81" spans="1:8" ht="12">
      <c r="A81" s="23"/>
      <c r="B81" s="23"/>
      <c r="C81" s="23"/>
      <c r="D81" s="23"/>
      <c r="E81" s="6"/>
      <c r="F81" s="13"/>
      <c r="G81" s="14"/>
      <c r="H81" s="15"/>
    </row>
    <row r="82" spans="1:8" ht="12">
      <c r="A82" s="23"/>
      <c r="B82" s="23"/>
      <c r="C82" s="23"/>
      <c r="D82" s="23"/>
      <c r="E82" s="16"/>
      <c r="F82" s="17"/>
      <c r="G82" s="17"/>
      <c r="H82" s="17"/>
    </row>
    <row r="83" spans="1:8" ht="12.75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">
      <c r="A84" s="23"/>
      <c r="B84" s="23"/>
      <c r="C84" s="23"/>
      <c r="D84" s="23"/>
      <c r="E84" s="6"/>
      <c r="F84" s="7"/>
      <c r="G84" s="8"/>
      <c r="H84" s="9"/>
    </row>
    <row r="85" spans="1:8" ht="12">
      <c r="A85" s="23"/>
      <c r="B85" s="23"/>
      <c r="C85" s="23"/>
      <c r="D85" s="23"/>
      <c r="E85" s="6"/>
      <c r="F85" s="10"/>
      <c r="G85" s="11"/>
      <c r="H85" s="12"/>
    </row>
    <row r="86" spans="1:8" ht="12">
      <c r="A86" s="23"/>
      <c r="B86" s="23"/>
      <c r="C86" s="23"/>
      <c r="D86" s="23"/>
      <c r="E86" s="6"/>
      <c r="F86" s="10"/>
      <c r="G86" s="11"/>
      <c r="H86" s="12"/>
    </row>
    <row r="87" spans="1:8" ht="12">
      <c r="A87" s="23"/>
      <c r="B87" s="23"/>
      <c r="C87" s="23"/>
      <c r="D87" s="23"/>
      <c r="E87" s="6"/>
      <c r="F87" s="13"/>
      <c r="G87" s="14"/>
      <c r="H87" s="15"/>
    </row>
    <row r="88" spans="1:8" ht="12">
      <c r="A88" s="23"/>
      <c r="B88" s="23"/>
      <c r="C88" s="23"/>
      <c r="D88" s="23"/>
      <c r="E88" s="16"/>
      <c r="F88" s="17"/>
      <c r="G88" s="17"/>
      <c r="H88" s="17"/>
    </row>
    <row r="89" spans="1:8" ht="12.75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">
      <c r="A90" s="23"/>
      <c r="B90" s="23"/>
      <c r="C90" s="23"/>
      <c r="D90" s="23"/>
      <c r="E90" s="6"/>
      <c r="F90" s="7"/>
      <c r="G90" s="8"/>
      <c r="H90" s="9"/>
    </row>
    <row r="91" spans="1:8" ht="12">
      <c r="A91" s="23"/>
      <c r="B91" s="23"/>
      <c r="C91" s="23"/>
      <c r="D91" s="23"/>
      <c r="E91" s="6"/>
      <c r="F91" s="10"/>
      <c r="G91" s="11"/>
      <c r="H91" s="12"/>
    </row>
    <row r="92" spans="1:8" ht="12">
      <c r="A92" s="23"/>
      <c r="B92" s="23"/>
      <c r="C92" s="23"/>
      <c r="D92" s="23"/>
      <c r="E92" s="6"/>
      <c r="F92" s="10"/>
      <c r="G92" s="11"/>
      <c r="H92" s="12"/>
    </row>
    <row r="93" spans="1:8" ht="12">
      <c r="A93" s="23"/>
      <c r="B93" s="23"/>
      <c r="C93" s="23"/>
      <c r="D93" s="23"/>
      <c r="E93" s="6"/>
      <c r="F93" s="13"/>
      <c r="G93" s="14"/>
      <c r="H93" s="15"/>
    </row>
    <row r="94" spans="1:8" ht="12">
      <c r="A94" s="23"/>
      <c r="B94" s="23"/>
      <c r="C94" s="23"/>
      <c r="D94" s="23"/>
      <c r="E94" s="16"/>
      <c r="F94" s="17"/>
      <c r="G94" s="17"/>
      <c r="H94" s="17"/>
    </row>
    <row r="95" spans="1:8" ht="12.75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">
      <c r="A96" s="23"/>
      <c r="B96" s="23"/>
      <c r="C96" s="23"/>
      <c r="D96" s="23"/>
      <c r="E96" s="6"/>
      <c r="F96" s="7"/>
      <c r="G96" s="8"/>
      <c r="H96" s="9"/>
    </row>
    <row r="97" spans="1:8" ht="12">
      <c r="A97" s="23"/>
      <c r="B97" s="23"/>
      <c r="C97" s="23"/>
      <c r="D97" s="23"/>
      <c r="E97" s="6"/>
      <c r="F97" s="10"/>
      <c r="G97" s="11"/>
      <c r="H97" s="12"/>
    </row>
    <row r="98" spans="1:8" ht="12">
      <c r="A98" s="23"/>
      <c r="B98" s="23"/>
      <c r="C98" s="23"/>
      <c r="D98" s="23"/>
      <c r="E98" s="6"/>
      <c r="F98" s="10"/>
      <c r="G98" s="11"/>
      <c r="H98" s="12"/>
    </row>
    <row r="99" spans="1:8" ht="12">
      <c r="A99" s="23"/>
      <c r="B99" s="23"/>
      <c r="C99" s="23"/>
      <c r="D99" s="23"/>
      <c r="E99" s="6"/>
      <c r="F99" s="13"/>
      <c r="G99" s="14"/>
      <c r="H99" s="15"/>
    </row>
    <row r="100" spans="1:8" ht="12">
      <c r="A100" s="23"/>
      <c r="B100" s="23"/>
      <c r="C100" s="23"/>
      <c r="D100" s="23"/>
      <c r="E100" s="16"/>
      <c r="F100" s="17"/>
      <c r="G100" s="17"/>
      <c r="H100" s="17"/>
    </row>
    <row r="101" spans="5:8" ht="12.75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">
      <c r="E102" s="6"/>
      <c r="F102" s="7"/>
      <c r="G102" s="8"/>
      <c r="H102" s="9"/>
    </row>
    <row r="103" spans="5:8" ht="12">
      <c r="E103" s="6"/>
      <c r="F103" s="10"/>
      <c r="G103" s="11"/>
      <c r="H103" s="12"/>
    </row>
    <row r="104" spans="5:8" ht="12">
      <c r="E104" s="6"/>
      <c r="F104" s="10"/>
      <c r="G104" s="11"/>
      <c r="H104" s="12"/>
    </row>
    <row r="105" spans="5:8" ht="12">
      <c r="E105" s="6"/>
      <c r="F105" s="13"/>
      <c r="G105" s="14"/>
      <c r="H105" s="15"/>
    </row>
    <row r="106" spans="5:8" ht="12">
      <c r="E106" s="16"/>
      <c r="F106" s="17"/>
      <c r="G106" s="17"/>
      <c r="H106" s="17"/>
    </row>
    <row r="107" spans="5:8" ht="12.75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">
      <c r="E108" s="6"/>
      <c r="F108" s="7"/>
      <c r="G108" s="8"/>
      <c r="H108" s="9"/>
    </row>
    <row r="109" spans="5:8" ht="12">
      <c r="E109" s="6"/>
      <c r="F109" s="10"/>
      <c r="G109" s="11"/>
      <c r="H109" s="12"/>
    </row>
    <row r="110" spans="5:8" ht="12">
      <c r="E110" s="6"/>
      <c r="F110" s="10"/>
      <c r="G110" s="11"/>
      <c r="H110" s="12"/>
    </row>
    <row r="111" spans="5:8" ht="12">
      <c r="E111" s="6"/>
      <c r="F111" s="13"/>
      <c r="G111" s="14"/>
      <c r="H111" s="15"/>
    </row>
    <row r="112" spans="5:8" ht="12">
      <c r="E112" s="16"/>
      <c r="F112" s="17"/>
      <c r="G112" s="17"/>
      <c r="H112" s="17"/>
    </row>
    <row r="113" spans="5:8" ht="12.75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">
      <c r="E114" s="6"/>
      <c r="F114" s="7"/>
      <c r="G114" s="8"/>
      <c r="H114" s="9"/>
    </row>
    <row r="115" spans="5:8" ht="12">
      <c r="E115" s="6"/>
      <c r="F115" s="10"/>
      <c r="G115" s="11"/>
      <c r="H115" s="12"/>
    </row>
    <row r="116" spans="5:8" ht="12">
      <c r="E116" s="6"/>
      <c r="F116" s="10"/>
      <c r="G116" s="11"/>
      <c r="H116" s="12"/>
    </row>
    <row r="117" spans="5:8" ht="12">
      <c r="E117" s="6"/>
      <c r="F117" s="13"/>
      <c r="G117" s="14"/>
      <c r="H117" s="15"/>
    </row>
    <row r="118" spans="5:8" ht="12.75">
      <c r="E118" s="18" t="s">
        <v>66</v>
      </c>
      <c r="F118" s="19">
        <f>SUM(F45)</f>
        <v>16000000</v>
      </c>
      <c r="G118" s="19">
        <f>SUM(G45)</f>
        <v>14970000</v>
      </c>
      <c r="H118" s="19">
        <f>SUM(H45)</f>
        <v>14404000</v>
      </c>
    </row>
    <row r="119" spans="6:8" ht="12">
      <c r="F119" s="22"/>
      <c r="G119" s="22"/>
      <c r="H119" s="22"/>
    </row>
    <row r="120" spans="6:8" ht="12">
      <c r="F120" s="22"/>
      <c r="G120" s="22"/>
      <c r="H120" s="22"/>
    </row>
    <row r="121" spans="6:8" ht="12">
      <c r="F121" s="22"/>
      <c r="G121" s="22"/>
      <c r="H121" s="22"/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="70" zoomScaleNormal="70" zoomScalePageLayoutView="0" workbookViewId="0" topLeftCell="A46">
      <selection activeCell="G48" sqref="G48:H48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">
      <c r="A2" s="23"/>
      <c r="B2" s="23"/>
      <c r="C2" s="23"/>
      <c r="D2" s="23"/>
      <c r="E2" s="36"/>
      <c r="F2" s="36"/>
      <c r="G2" s="36"/>
      <c r="H2" s="36"/>
    </row>
    <row r="3" spans="1:8" ht="25.5">
      <c r="A3" s="23"/>
      <c r="B3" s="23"/>
      <c r="C3" s="23"/>
      <c r="D3" s="23"/>
      <c r="E3" s="24" t="s">
        <v>45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127950000</v>
      </c>
      <c r="G5" s="3">
        <v>138071000</v>
      </c>
      <c r="H5" s="3">
        <v>147413000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41017000</v>
      </c>
      <c r="G7" s="4">
        <f>SUM(G8:G19)</f>
        <v>37003000</v>
      </c>
      <c r="H7" s="4">
        <f>SUM(H8:H19)</f>
        <v>38833000</v>
      </c>
    </row>
    <row r="8" spans="1:8" ht="12.75">
      <c r="A8" s="23"/>
      <c r="B8" s="23"/>
      <c r="C8" s="23"/>
      <c r="D8" s="23"/>
      <c r="E8" s="28" t="s">
        <v>9</v>
      </c>
      <c r="F8" s="11">
        <v>30017000</v>
      </c>
      <c r="G8" s="11">
        <v>25003000</v>
      </c>
      <c r="H8" s="11">
        <v>26257000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11000000</v>
      </c>
      <c r="G16" s="11">
        <v>12000000</v>
      </c>
      <c r="H16" s="11">
        <v>12576000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3400000</v>
      </c>
      <c r="G20" s="3">
        <f>SUM(G21:G29)</f>
        <v>2600000</v>
      </c>
      <c r="H20" s="3">
        <f>SUM(H21:H29)</f>
        <v>2800000</v>
      </c>
    </row>
    <row r="21" spans="1:8" ht="12.75">
      <c r="A21" s="23"/>
      <c r="B21" s="23"/>
      <c r="C21" s="23"/>
      <c r="D21" s="23"/>
      <c r="E21" s="28" t="s">
        <v>22</v>
      </c>
      <c r="F21" s="20">
        <v>2400000</v>
      </c>
      <c r="G21" s="20">
        <v>2600000</v>
      </c>
      <c r="H21" s="20">
        <v>2800000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1000000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172367000</v>
      </c>
      <c r="G30" s="19">
        <f>+G5+G6+G7+G20</f>
        <v>177674000</v>
      </c>
      <c r="H30" s="19">
        <f>+H5+H6+H7+H20</f>
        <v>189046000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163100000</v>
      </c>
      <c r="G32" s="3">
        <f>SUM(G33:G38)</f>
        <v>97167000</v>
      </c>
      <c r="H32" s="3">
        <f>SUM(H33:H38)</f>
        <v>86624000</v>
      </c>
    </row>
    <row r="33" spans="1:8" ht="12.75">
      <c r="A33" s="23"/>
      <c r="B33" s="23"/>
      <c r="C33" s="23"/>
      <c r="D33" s="23"/>
      <c r="E33" s="28" t="s">
        <v>16</v>
      </c>
      <c r="F33" s="11">
        <v>153064000</v>
      </c>
      <c r="G33" s="11">
        <v>90250000</v>
      </c>
      <c r="H33" s="11">
        <v>75855000</v>
      </c>
    </row>
    <row r="34" spans="1:8" ht="12.75">
      <c r="A34" s="23"/>
      <c r="B34" s="23"/>
      <c r="C34" s="23"/>
      <c r="D34" s="23"/>
      <c r="E34" s="28" t="s">
        <v>34</v>
      </c>
      <c r="F34" s="11">
        <v>36000</v>
      </c>
      <c r="G34" s="11">
        <v>6917000</v>
      </c>
      <c r="H34" s="11">
        <v>10769000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>
        <v>10000000</v>
      </c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1600000</v>
      </c>
      <c r="G39" s="3">
        <f>SUM(G40:G40)</f>
        <v>1500000</v>
      </c>
      <c r="H39" s="3">
        <f>SUM(H40:H40)</f>
        <v>1000000</v>
      </c>
    </row>
    <row r="40" spans="1:8" ht="12.75">
      <c r="A40" s="23"/>
      <c r="B40" s="23"/>
      <c r="C40" s="23"/>
      <c r="D40" s="23"/>
      <c r="E40" s="28" t="s">
        <v>23</v>
      </c>
      <c r="F40" s="20">
        <v>1600000</v>
      </c>
      <c r="G40" s="20">
        <v>1500000</v>
      </c>
      <c r="H40" s="20">
        <v>1000000</v>
      </c>
    </row>
    <row r="41" spans="1:8" ht="13.5">
      <c r="A41" s="23"/>
      <c r="B41" s="23"/>
      <c r="C41" s="23"/>
      <c r="D41" s="23"/>
      <c r="E41" s="31" t="s">
        <v>38</v>
      </c>
      <c r="F41" s="34">
        <f>+F32+F39</f>
        <v>164700000</v>
      </c>
      <c r="G41" s="34">
        <f>+G32+G39</f>
        <v>98667000</v>
      </c>
      <c r="H41" s="34">
        <f>+H32+H39</f>
        <v>87624000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337067000</v>
      </c>
      <c r="G42" s="34">
        <f>+G30+G41</f>
        <v>276341000</v>
      </c>
      <c r="H42" s="34">
        <f>+H30+H41</f>
        <v>276670000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63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64</v>
      </c>
      <c r="F45" s="4">
        <f>SUM(F47+F53+F59+F65+F71+F77+F83+F89+F95+F101+F107+F113)</f>
        <v>9760000</v>
      </c>
      <c r="G45" s="4">
        <f>SUM(G47+G53+G59+G65+G71+G77+G83+G89+G95+G101+G107+G113)</f>
        <v>10242000</v>
      </c>
      <c r="H45" s="4">
        <f>SUM(H47+H53+H59+H65+H71+H77+H83+H89+H95+H101+H107+H113)</f>
        <v>10686000</v>
      </c>
    </row>
    <row r="46" spans="1:8" ht="12.75">
      <c r="A46" s="23"/>
      <c r="B46" s="23"/>
      <c r="C46" s="23"/>
      <c r="D46" s="23"/>
      <c r="E46" s="5" t="s">
        <v>65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68</v>
      </c>
      <c r="F47" s="3">
        <f>SUM(F48:F51)</f>
        <v>1000000</v>
      </c>
      <c r="G47" s="3">
        <f>SUM(G48:G51)</f>
        <v>1000000</v>
      </c>
      <c r="H47" s="3">
        <f>SUM(H48:H51)</f>
        <v>1000000</v>
      </c>
    </row>
    <row r="48" spans="1:8" ht="12">
      <c r="A48" s="23"/>
      <c r="B48" s="23"/>
      <c r="C48" s="23"/>
      <c r="D48" s="23"/>
      <c r="E48" s="6" t="s">
        <v>67</v>
      </c>
      <c r="F48" s="7">
        <v>1000000</v>
      </c>
      <c r="G48" s="8">
        <v>1000000</v>
      </c>
      <c r="H48" s="9">
        <v>1000000</v>
      </c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70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3"/>
      <c r="B54" s="23"/>
      <c r="C54" s="23"/>
      <c r="D54" s="23"/>
      <c r="E54" s="6" t="s">
        <v>69</v>
      </c>
      <c r="F54" s="7"/>
      <c r="G54" s="8"/>
      <c r="H54" s="9"/>
    </row>
    <row r="55" spans="1:8" ht="12">
      <c r="A55" s="23"/>
      <c r="B55" s="23"/>
      <c r="C55" s="23"/>
      <c r="D55" s="23"/>
      <c r="E55" s="6"/>
      <c r="F55" s="10"/>
      <c r="G55" s="11"/>
      <c r="H55" s="12"/>
    </row>
    <row r="56" spans="1:8" ht="12">
      <c r="A56" s="23"/>
      <c r="B56" s="23"/>
      <c r="C56" s="23"/>
      <c r="D56" s="23"/>
      <c r="E56" s="6"/>
      <c r="F56" s="10"/>
      <c r="G56" s="11"/>
      <c r="H56" s="12"/>
    </row>
    <row r="57" spans="1:8" ht="12">
      <c r="A57" s="23"/>
      <c r="B57" s="23"/>
      <c r="C57" s="23"/>
      <c r="D57" s="23"/>
      <c r="E57" s="6"/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71</v>
      </c>
      <c r="F59" s="3">
        <f>SUM(F60:F63)</f>
        <v>8760000</v>
      </c>
      <c r="G59" s="3">
        <f>SUM(G60:G63)</f>
        <v>9242000</v>
      </c>
      <c r="H59" s="3">
        <f>SUM(H60:H63)</f>
        <v>9686000</v>
      </c>
    </row>
    <row r="60" spans="1:8" ht="12">
      <c r="A60" s="23"/>
      <c r="B60" s="23"/>
      <c r="C60" s="23"/>
      <c r="D60" s="23"/>
      <c r="E60" s="6" t="s">
        <v>72</v>
      </c>
      <c r="F60" s="7">
        <v>8760000</v>
      </c>
      <c r="G60" s="8">
        <v>9242000</v>
      </c>
      <c r="H60" s="9">
        <v>9686000</v>
      </c>
    </row>
    <row r="61" spans="1:8" ht="12">
      <c r="A61" s="23"/>
      <c r="B61" s="23"/>
      <c r="C61" s="23"/>
      <c r="D61" s="23"/>
      <c r="E61" s="6"/>
      <c r="F61" s="10"/>
      <c r="G61" s="11"/>
      <c r="H61" s="12"/>
    </row>
    <row r="62" spans="1:8" ht="12">
      <c r="A62" s="23"/>
      <c r="B62" s="23"/>
      <c r="C62" s="23"/>
      <c r="D62" s="23"/>
      <c r="E62" s="6"/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74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3"/>
      <c r="B66" s="23"/>
      <c r="C66" s="23"/>
      <c r="D66" s="23"/>
      <c r="E66" s="6" t="s">
        <v>73</v>
      </c>
      <c r="F66" s="7"/>
      <c r="G66" s="8"/>
      <c r="H66" s="9"/>
    </row>
    <row r="67" spans="1:8" ht="12">
      <c r="A67" s="23"/>
      <c r="B67" s="23"/>
      <c r="C67" s="23"/>
      <c r="D67" s="23"/>
      <c r="E67" s="6"/>
      <c r="F67" s="10"/>
      <c r="G67" s="11"/>
      <c r="H67" s="12"/>
    </row>
    <row r="68" spans="1:8" ht="12">
      <c r="A68" s="23"/>
      <c r="B68" s="23"/>
      <c r="C68" s="23"/>
      <c r="D68" s="23"/>
      <c r="E68" s="6"/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/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">
      <c r="A78" s="23"/>
      <c r="B78" s="23"/>
      <c r="C78" s="23"/>
      <c r="D78" s="23"/>
      <c r="E78" s="6"/>
      <c r="F78" s="7"/>
      <c r="G78" s="8"/>
      <c r="H78" s="9"/>
    </row>
    <row r="79" spans="1:8" ht="12">
      <c r="A79" s="23"/>
      <c r="B79" s="23"/>
      <c r="C79" s="23"/>
      <c r="D79" s="23"/>
      <c r="E79" s="6"/>
      <c r="F79" s="10"/>
      <c r="G79" s="11"/>
      <c r="H79" s="12"/>
    </row>
    <row r="80" spans="1:8" ht="12">
      <c r="A80" s="23"/>
      <c r="B80" s="23"/>
      <c r="C80" s="23"/>
      <c r="D80" s="23"/>
      <c r="E80" s="6"/>
      <c r="F80" s="10"/>
      <c r="G80" s="11"/>
      <c r="H80" s="12"/>
    </row>
    <row r="81" spans="1:8" ht="12">
      <c r="A81" s="23"/>
      <c r="B81" s="23"/>
      <c r="C81" s="23"/>
      <c r="D81" s="23"/>
      <c r="E81" s="6"/>
      <c r="F81" s="13"/>
      <c r="G81" s="14"/>
      <c r="H81" s="15"/>
    </row>
    <row r="82" spans="1:8" ht="12">
      <c r="A82" s="23"/>
      <c r="B82" s="23"/>
      <c r="C82" s="23"/>
      <c r="D82" s="23"/>
      <c r="E82" s="16"/>
      <c r="F82" s="17"/>
      <c r="G82" s="17"/>
      <c r="H82" s="17"/>
    </row>
    <row r="83" spans="1:8" ht="12.75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">
      <c r="A84" s="23"/>
      <c r="B84" s="23"/>
      <c r="C84" s="23"/>
      <c r="D84" s="23"/>
      <c r="E84" s="6"/>
      <c r="F84" s="7"/>
      <c r="G84" s="8"/>
      <c r="H84" s="9"/>
    </row>
    <row r="85" spans="1:8" ht="12">
      <c r="A85" s="23"/>
      <c r="B85" s="23"/>
      <c r="C85" s="23"/>
      <c r="D85" s="23"/>
      <c r="E85" s="6"/>
      <c r="F85" s="10"/>
      <c r="G85" s="11"/>
      <c r="H85" s="12"/>
    </row>
    <row r="86" spans="1:8" ht="12">
      <c r="A86" s="23"/>
      <c r="B86" s="23"/>
      <c r="C86" s="23"/>
      <c r="D86" s="23"/>
      <c r="E86" s="6"/>
      <c r="F86" s="10"/>
      <c r="G86" s="11"/>
      <c r="H86" s="12"/>
    </row>
    <row r="87" spans="1:8" ht="12">
      <c r="A87" s="23"/>
      <c r="B87" s="23"/>
      <c r="C87" s="23"/>
      <c r="D87" s="23"/>
      <c r="E87" s="6"/>
      <c r="F87" s="13"/>
      <c r="G87" s="14"/>
      <c r="H87" s="15"/>
    </row>
    <row r="88" spans="1:8" ht="12">
      <c r="A88" s="23"/>
      <c r="B88" s="23"/>
      <c r="C88" s="23"/>
      <c r="D88" s="23"/>
      <c r="E88" s="16"/>
      <c r="F88" s="17"/>
      <c r="G88" s="17"/>
      <c r="H88" s="17"/>
    </row>
    <row r="89" spans="1:8" ht="12.75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">
      <c r="A90" s="23"/>
      <c r="B90" s="23"/>
      <c r="C90" s="23"/>
      <c r="D90" s="23"/>
      <c r="E90" s="6"/>
      <c r="F90" s="7"/>
      <c r="G90" s="8"/>
      <c r="H90" s="9"/>
    </row>
    <row r="91" spans="1:8" ht="12">
      <c r="A91" s="23"/>
      <c r="B91" s="23"/>
      <c r="C91" s="23"/>
      <c r="D91" s="23"/>
      <c r="E91" s="6"/>
      <c r="F91" s="10"/>
      <c r="G91" s="11"/>
      <c r="H91" s="12"/>
    </row>
    <row r="92" spans="1:8" ht="12">
      <c r="A92" s="23"/>
      <c r="B92" s="23"/>
      <c r="C92" s="23"/>
      <c r="D92" s="23"/>
      <c r="E92" s="6"/>
      <c r="F92" s="10"/>
      <c r="G92" s="11"/>
      <c r="H92" s="12"/>
    </row>
    <row r="93" spans="1:8" ht="12">
      <c r="A93" s="23"/>
      <c r="B93" s="23"/>
      <c r="C93" s="23"/>
      <c r="D93" s="23"/>
      <c r="E93" s="6"/>
      <c r="F93" s="13"/>
      <c r="G93" s="14"/>
      <c r="H93" s="15"/>
    </row>
    <row r="94" spans="1:8" ht="12">
      <c r="A94" s="23"/>
      <c r="B94" s="23"/>
      <c r="C94" s="23"/>
      <c r="D94" s="23"/>
      <c r="E94" s="16"/>
      <c r="F94" s="17"/>
      <c r="G94" s="17"/>
      <c r="H94" s="17"/>
    </row>
    <row r="95" spans="1:8" ht="12.75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">
      <c r="A96" s="23"/>
      <c r="B96" s="23"/>
      <c r="C96" s="23"/>
      <c r="D96" s="23"/>
      <c r="E96" s="6"/>
      <c r="F96" s="7"/>
      <c r="G96" s="8"/>
      <c r="H96" s="9"/>
    </row>
    <row r="97" spans="1:8" ht="12">
      <c r="A97" s="23"/>
      <c r="B97" s="23"/>
      <c r="C97" s="23"/>
      <c r="D97" s="23"/>
      <c r="E97" s="6"/>
      <c r="F97" s="10"/>
      <c r="G97" s="11"/>
      <c r="H97" s="12"/>
    </row>
    <row r="98" spans="1:8" ht="12">
      <c r="A98" s="23"/>
      <c r="B98" s="23"/>
      <c r="C98" s="23"/>
      <c r="D98" s="23"/>
      <c r="E98" s="6"/>
      <c r="F98" s="10"/>
      <c r="G98" s="11"/>
      <c r="H98" s="12"/>
    </row>
    <row r="99" spans="1:8" ht="12">
      <c r="A99" s="23"/>
      <c r="B99" s="23"/>
      <c r="C99" s="23"/>
      <c r="D99" s="23"/>
      <c r="E99" s="6"/>
      <c r="F99" s="13"/>
      <c r="G99" s="14"/>
      <c r="H99" s="15"/>
    </row>
    <row r="100" spans="1:8" ht="12">
      <c r="A100" s="23"/>
      <c r="B100" s="23"/>
      <c r="C100" s="23"/>
      <c r="D100" s="23"/>
      <c r="E100" s="16"/>
      <c r="F100" s="17"/>
      <c r="G100" s="17"/>
      <c r="H100" s="17"/>
    </row>
    <row r="101" spans="5:8" ht="12.75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">
      <c r="E102" s="6"/>
      <c r="F102" s="7"/>
      <c r="G102" s="8"/>
      <c r="H102" s="9"/>
    </row>
    <row r="103" spans="5:8" ht="12">
      <c r="E103" s="6"/>
      <c r="F103" s="10"/>
      <c r="G103" s="11"/>
      <c r="H103" s="12"/>
    </row>
    <row r="104" spans="5:8" ht="12">
      <c r="E104" s="6"/>
      <c r="F104" s="10"/>
      <c r="G104" s="11"/>
      <c r="H104" s="12"/>
    </row>
    <row r="105" spans="5:8" ht="12">
      <c r="E105" s="6"/>
      <c r="F105" s="13"/>
      <c r="G105" s="14"/>
      <c r="H105" s="15"/>
    </row>
    <row r="106" spans="5:8" ht="12">
      <c r="E106" s="16"/>
      <c r="F106" s="17"/>
      <c r="G106" s="17"/>
      <c r="H106" s="17"/>
    </row>
    <row r="107" spans="5:8" ht="12.75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">
      <c r="E108" s="6"/>
      <c r="F108" s="7"/>
      <c r="G108" s="8"/>
      <c r="H108" s="9"/>
    </row>
    <row r="109" spans="5:8" ht="12">
      <c r="E109" s="6"/>
      <c r="F109" s="10"/>
      <c r="G109" s="11"/>
      <c r="H109" s="12"/>
    </row>
    <row r="110" spans="5:8" ht="12">
      <c r="E110" s="6"/>
      <c r="F110" s="10"/>
      <c r="G110" s="11"/>
      <c r="H110" s="12"/>
    </row>
    <row r="111" spans="5:8" ht="12">
      <c r="E111" s="6"/>
      <c r="F111" s="13"/>
      <c r="G111" s="14"/>
      <c r="H111" s="15"/>
    </row>
    <row r="112" spans="5:8" ht="12">
      <c r="E112" s="16"/>
      <c r="F112" s="17"/>
      <c r="G112" s="17"/>
      <c r="H112" s="17"/>
    </row>
    <row r="113" spans="5:8" ht="12.75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">
      <c r="E114" s="6"/>
      <c r="F114" s="7"/>
      <c r="G114" s="8"/>
      <c r="H114" s="9"/>
    </row>
    <row r="115" spans="5:8" ht="12">
      <c r="E115" s="6"/>
      <c r="F115" s="10"/>
      <c r="G115" s="11"/>
      <c r="H115" s="12"/>
    </row>
    <row r="116" spans="5:8" ht="12">
      <c r="E116" s="6"/>
      <c r="F116" s="10"/>
      <c r="G116" s="11"/>
      <c r="H116" s="12"/>
    </row>
    <row r="117" spans="5:8" ht="12">
      <c r="E117" s="6"/>
      <c r="F117" s="13"/>
      <c r="G117" s="14"/>
      <c r="H117" s="15"/>
    </row>
    <row r="118" spans="5:8" ht="12.75">
      <c r="E118" s="18" t="s">
        <v>66</v>
      </c>
      <c r="F118" s="19">
        <f>SUM(F45)</f>
        <v>9760000</v>
      </c>
      <c r="G118" s="19">
        <f>SUM(G45)</f>
        <v>10242000</v>
      </c>
      <c r="H118" s="19">
        <f>SUM(H45)</f>
        <v>10686000</v>
      </c>
    </row>
    <row r="119" spans="6:8" ht="12">
      <c r="F119" s="22"/>
      <c r="G119" s="22"/>
      <c r="H119" s="22"/>
    </row>
    <row r="120" spans="6:8" ht="12">
      <c r="F120" s="22"/>
      <c r="G120" s="22"/>
      <c r="H120" s="22"/>
    </row>
    <row r="121" spans="6:8" ht="12">
      <c r="F121" s="22"/>
      <c r="G121" s="22"/>
      <c r="H121" s="22"/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="70" zoomScaleNormal="70" zoomScalePageLayoutView="0" workbookViewId="0" topLeftCell="A40">
      <selection activeCell="G48" sqref="G48:H48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">
      <c r="A2" s="23"/>
      <c r="B2" s="23"/>
      <c r="C2" s="23"/>
      <c r="D2" s="23"/>
      <c r="E2" s="36"/>
      <c r="F2" s="36"/>
      <c r="G2" s="36"/>
      <c r="H2" s="36"/>
    </row>
    <row r="3" spans="1:8" ht="25.5">
      <c r="A3" s="23"/>
      <c r="B3" s="23"/>
      <c r="C3" s="23"/>
      <c r="D3" s="23"/>
      <c r="E3" s="24" t="s">
        <v>46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58153000</v>
      </c>
      <c r="G5" s="3">
        <v>62150000</v>
      </c>
      <c r="H5" s="3">
        <v>65755000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28470000</v>
      </c>
      <c r="G7" s="4">
        <f>SUM(G8:G19)</f>
        <v>36145000</v>
      </c>
      <c r="H7" s="4">
        <f>SUM(H8:H19)</f>
        <v>42552000</v>
      </c>
    </row>
    <row r="8" spans="1:8" ht="12.75">
      <c r="A8" s="23"/>
      <c r="B8" s="23"/>
      <c r="C8" s="23"/>
      <c r="D8" s="23"/>
      <c r="E8" s="28" t="s">
        <v>9</v>
      </c>
      <c r="F8" s="11">
        <v>16470000</v>
      </c>
      <c r="G8" s="11">
        <v>17545000</v>
      </c>
      <c r="H8" s="11">
        <v>18332000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>
        <v>3600000</v>
      </c>
      <c r="H11" s="11">
        <v>8500000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12000000</v>
      </c>
      <c r="G16" s="11">
        <v>15000000</v>
      </c>
      <c r="H16" s="11">
        <v>15720000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3800000</v>
      </c>
      <c r="G20" s="3">
        <f>SUM(G21:G29)</f>
        <v>3000000</v>
      </c>
      <c r="H20" s="3">
        <f>SUM(H21:H29)</f>
        <v>3200000</v>
      </c>
    </row>
    <row r="21" spans="1:8" ht="12.75">
      <c r="A21" s="23"/>
      <c r="B21" s="23"/>
      <c r="C21" s="23"/>
      <c r="D21" s="23"/>
      <c r="E21" s="28" t="s">
        <v>22</v>
      </c>
      <c r="F21" s="20">
        <v>2800000</v>
      </c>
      <c r="G21" s="20">
        <v>3000000</v>
      </c>
      <c r="H21" s="20">
        <v>3200000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1000000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90423000</v>
      </c>
      <c r="G30" s="19">
        <f>+G5+G6+G7+G20</f>
        <v>101295000</v>
      </c>
      <c r="H30" s="19">
        <f>+H5+H6+H7+H20</f>
        <v>111507000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124417000</v>
      </c>
      <c r="G32" s="3">
        <f>SUM(G33:G38)</f>
        <v>47530000</v>
      </c>
      <c r="H32" s="3">
        <f>SUM(H33:H38)</f>
        <v>28491000</v>
      </c>
    </row>
    <row r="33" spans="1:8" ht="12.75">
      <c r="A33" s="23"/>
      <c r="B33" s="23"/>
      <c r="C33" s="23"/>
      <c r="D33" s="23"/>
      <c r="E33" s="28" t="s">
        <v>16</v>
      </c>
      <c r="F33" s="11">
        <v>75000000</v>
      </c>
      <c r="G33" s="11">
        <v>47500000</v>
      </c>
      <c r="H33" s="11">
        <v>28455000</v>
      </c>
    </row>
    <row r="34" spans="1:8" ht="12.75">
      <c r="A34" s="23"/>
      <c r="B34" s="23"/>
      <c r="C34" s="23"/>
      <c r="D34" s="23"/>
      <c r="E34" s="28" t="s">
        <v>34</v>
      </c>
      <c r="F34" s="11">
        <v>36000</v>
      </c>
      <c r="G34" s="11">
        <v>30000</v>
      </c>
      <c r="H34" s="11">
        <v>36000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>
        <v>49381000</v>
      </c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1600000</v>
      </c>
      <c r="G39" s="3">
        <f>SUM(G40:G40)</f>
        <v>1500000</v>
      </c>
      <c r="H39" s="3">
        <f>SUM(H40:H40)</f>
        <v>1000000</v>
      </c>
    </row>
    <row r="40" spans="1:8" ht="12.75">
      <c r="A40" s="23"/>
      <c r="B40" s="23"/>
      <c r="C40" s="23"/>
      <c r="D40" s="23"/>
      <c r="E40" s="28" t="s">
        <v>23</v>
      </c>
      <c r="F40" s="20">
        <v>1600000</v>
      </c>
      <c r="G40" s="20">
        <v>1500000</v>
      </c>
      <c r="H40" s="20">
        <v>1000000</v>
      </c>
    </row>
    <row r="41" spans="1:8" ht="13.5">
      <c r="A41" s="23"/>
      <c r="B41" s="23"/>
      <c r="C41" s="23"/>
      <c r="D41" s="23"/>
      <c r="E41" s="31" t="s">
        <v>38</v>
      </c>
      <c r="F41" s="34">
        <f>+F32+F39</f>
        <v>126017000</v>
      </c>
      <c r="G41" s="34">
        <f>+G32+G39</f>
        <v>49030000</v>
      </c>
      <c r="H41" s="34">
        <f>+H32+H39</f>
        <v>29491000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216440000</v>
      </c>
      <c r="G42" s="34">
        <f>+G30+G41</f>
        <v>150325000</v>
      </c>
      <c r="H42" s="34">
        <f>+H30+H41</f>
        <v>140998000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63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64</v>
      </c>
      <c r="F45" s="4">
        <f>SUM(F47+F53+F59+F65+F71+F77+F83+F89+F95+F101+F107+F113)</f>
        <v>2471000</v>
      </c>
      <c r="G45" s="4">
        <f>SUM(G47+G53+G59+G65+G71+G77+G83+G89+G95+G101+G107+G113)</f>
        <v>2552000</v>
      </c>
      <c r="H45" s="4">
        <f>SUM(H47+H53+H59+H65+H71+H77+H83+H89+H95+H101+H107+H113)</f>
        <v>2626000</v>
      </c>
    </row>
    <row r="46" spans="1:8" ht="12.75">
      <c r="A46" s="23"/>
      <c r="B46" s="23"/>
      <c r="C46" s="23"/>
      <c r="D46" s="23"/>
      <c r="E46" s="5" t="s">
        <v>65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68</v>
      </c>
      <c r="F47" s="3">
        <f>SUM(F48:F51)</f>
        <v>1000000</v>
      </c>
      <c r="G47" s="3">
        <f>SUM(G48:G51)</f>
        <v>1000000</v>
      </c>
      <c r="H47" s="3">
        <f>SUM(H48:H51)</f>
        <v>1000000</v>
      </c>
    </row>
    <row r="48" spans="1:8" ht="12">
      <c r="A48" s="23"/>
      <c r="B48" s="23"/>
      <c r="C48" s="23"/>
      <c r="D48" s="23"/>
      <c r="E48" s="6" t="s">
        <v>67</v>
      </c>
      <c r="F48" s="7">
        <v>1000000</v>
      </c>
      <c r="G48" s="8">
        <v>1000000</v>
      </c>
      <c r="H48" s="9">
        <v>1000000</v>
      </c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70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3"/>
      <c r="B54" s="23"/>
      <c r="C54" s="23"/>
      <c r="D54" s="23"/>
      <c r="E54" s="6" t="s">
        <v>69</v>
      </c>
      <c r="F54" s="7"/>
      <c r="G54" s="8"/>
      <c r="H54" s="9"/>
    </row>
    <row r="55" spans="1:8" ht="12">
      <c r="A55" s="23"/>
      <c r="B55" s="23"/>
      <c r="C55" s="23"/>
      <c r="D55" s="23"/>
      <c r="E55" s="6"/>
      <c r="F55" s="10"/>
      <c r="G55" s="11"/>
      <c r="H55" s="12"/>
    </row>
    <row r="56" spans="1:8" ht="12">
      <c r="A56" s="23"/>
      <c r="B56" s="23"/>
      <c r="C56" s="23"/>
      <c r="D56" s="23"/>
      <c r="E56" s="6"/>
      <c r="F56" s="10"/>
      <c r="G56" s="11"/>
      <c r="H56" s="12"/>
    </row>
    <row r="57" spans="1:8" ht="12">
      <c r="A57" s="23"/>
      <c r="B57" s="23"/>
      <c r="C57" s="23"/>
      <c r="D57" s="23"/>
      <c r="E57" s="6"/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71</v>
      </c>
      <c r="F59" s="3">
        <f>SUM(F60:F63)</f>
        <v>1471000</v>
      </c>
      <c r="G59" s="3">
        <f>SUM(G60:G63)</f>
        <v>1552000</v>
      </c>
      <c r="H59" s="3">
        <f>SUM(H60:H63)</f>
        <v>1626000</v>
      </c>
    </row>
    <row r="60" spans="1:8" ht="12">
      <c r="A60" s="23"/>
      <c r="B60" s="23"/>
      <c r="C60" s="23"/>
      <c r="D60" s="23"/>
      <c r="E60" s="6" t="s">
        <v>72</v>
      </c>
      <c r="F60" s="7">
        <v>1471000</v>
      </c>
      <c r="G60" s="8">
        <v>1552000</v>
      </c>
      <c r="H60" s="9">
        <v>1626000</v>
      </c>
    </row>
    <row r="61" spans="1:8" ht="12">
      <c r="A61" s="23"/>
      <c r="B61" s="23"/>
      <c r="C61" s="23"/>
      <c r="D61" s="23"/>
      <c r="E61" s="6"/>
      <c r="F61" s="10"/>
      <c r="G61" s="11"/>
      <c r="H61" s="12"/>
    </row>
    <row r="62" spans="1:8" ht="12">
      <c r="A62" s="23"/>
      <c r="B62" s="23"/>
      <c r="C62" s="23"/>
      <c r="D62" s="23"/>
      <c r="E62" s="6"/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74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3"/>
      <c r="B66" s="23"/>
      <c r="C66" s="23"/>
      <c r="D66" s="23"/>
      <c r="E66" s="6" t="s">
        <v>73</v>
      </c>
      <c r="F66" s="7"/>
      <c r="G66" s="8"/>
      <c r="H66" s="9"/>
    </row>
    <row r="67" spans="1:8" ht="12">
      <c r="A67" s="23"/>
      <c r="B67" s="23"/>
      <c r="C67" s="23"/>
      <c r="D67" s="23"/>
      <c r="E67" s="6"/>
      <c r="F67" s="10"/>
      <c r="G67" s="11"/>
      <c r="H67" s="12"/>
    </row>
    <row r="68" spans="1:8" ht="12">
      <c r="A68" s="23"/>
      <c r="B68" s="23"/>
      <c r="C68" s="23"/>
      <c r="D68" s="23"/>
      <c r="E68" s="6"/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/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">
      <c r="A78" s="23"/>
      <c r="B78" s="23"/>
      <c r="C78" s="23"/>
      <c r="D78" s="23"/>
      <c r="E78" s="6"/>
      <c r="F78" s="7"/>
      <c r="G78" s="8"/>
      <c r="H78" s="9"/>
    </row>
    <row r="79" spans="1:8" ht="12">
      <c r="A79" s="23"/>
      <c r="B79" s="23"/>
      <c r="C79" s="23"/>
      <c r="D79" s="23"/>
      <c r="E79" s="6"/>
      <c r="F79" s="10"/>
      <c r="G79" s="11"/>
      <c r="H79" s="12"/>
    </row>
    <row r="80" spans="1:8" ht="12">
      <c r="A80" s="23"/>
      <c r="B80" s="23"/>
      <c r="C80" s="23"/>
      <c r="D80" s="23"/>
      <c r="E80" s="6"/>
      <c r="F80" s="10"/>
      <c r="G80" s="11"/>
      <c r="H80" s="12"/>
    </row>
    <row r="81" spans="1:8" ht="12">
      <c r="A81" s="23"/>
      <c r="B81" s="23"/>
      <c r="C81" s="23"/>
      <c r="D81" s="23"/>
      <c r="E81" s="6"/>
      <c r="F81" s="13"/>
      <c r="G81" s="14"/>
      <c r="H81" s="15"/>
    </row>
    <row r="82" spans="1:8" ht="12">
      <c r="A82" s="23"/>
      <c r="B82" s="23"/>
      <c r="C82" s="23"/>
      <c r="D82" s="23"/>
      <c r="E82" s="16"/>
      <c r="F82" s="17"/>
      <c r="G82" s="17"/>
      <c r="H82" s="17"/>
    </row>
    <row r="83" spans="1:8" ht="12.75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">
      <c r="A84" s="23"/>
      <c r="B84" s="23"/>
      <c r="C84" s="23"/>
      <c r="D84" s="23"/>
      <c r="E84" s="6"/>
      <c r="F84" s="7"/>
      <c r="G84" s="8"/>
      <c r="H84" s="9"/>
    </row>
    <row r="85" spans="1:8" ht="12">
      <c r="A85" s="23"/>
      <c r="B85" s="23"/>
      <c r="C85" s="23"/>
      <c r="D85" s="23"/>
      <c r="E85" s="6"/>
      <c r="F85" s="10"/>
      <c r="G85" s="11"/>
      <c r="H85" s="12"/>
    </row>
    <row r="86" spans="1:8" ht="12">
      <c r="A86" s="23"/>
      <c r="B86" s="23"/>
      <c r="C86" s="23"/>
      <c r="D86" s="23"/>
      <c r="E86" s="6"/>
      <c r="F86" s="10"/>
      <c r="G86" s="11"/>
      <c r="H86" s="12"/>
    </row>
    <row r="87" spans="1:8" ht="12">
      <c r="A87" s="23"/>
      <c r="B87" s="23"/>
      <c r="C87" s="23"/>
      <c r="D87" s="23"/>
      <c r="E87" s="6"/>
      <c r="F87" s="13"/>
      <c r="G87" s="14"/>
      <c r="H87" s="15"/>
    </row>
    <row r="88" spans="1:8" ht="12">
      <c r="A88" s="23"/>
      <c r="B88" s="23"/>
      <c r="C88" s="23"/>
      <c r="D88" s="23"/>
      <c r="E88" s="16"/>
      <c r="F88" s="17"/>
      <c r="G88" s="17"/>
      <c r="H88" s="17"/>
    </row>
    <row r="89" spans="1:8" ht="12.75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">
      <c r="A90" s="23"/>
      <c r="B90" s="23"/>
      <c r="C90" s="23"/>
      <c r="D90" s="23"/>
      <c r="E90" s="6"/>
      <c r="F90" s="7"/>
      <c r="G90" s="8"/>
      <c r="H90" s="9"/>
    </row>
    <row r="91" spans="1:8" ht="12">
      <c r="A91" s="23"/>
      <c r="B91" s="23"/>
      <c r="C91" s="23"/>
      <c r="D91" s="23"/>
      <c r="E91" s="6"/>
      <c r="F91" s="10"/>
      <c r="G91" s="11"/>
      <c r="H91" s="12"/>
    </row>
    <row r="92" spans="1:8" ht="12">
      <c r="A92" s="23"/>
      <c r="B92" s="23"/>
      <c r="C92" s="23"/>
      <c r="D92" s="23"/>
      <c r="E92" s="6"/>
      <c r="F92" s="10"/>
      <c r="G92" s="11"/>
      <c r="H92" s="12"/>
    </row>
    <row r="93" spans="1:8" ht="12">
      <c r="A93" s="23"/>
      <c r="B93" s="23"/>
      <c r="C93" s="23"/>
      <c r="D93" s="23"/>
      <c r="E93" s="6"/>
      <c r="F93" s="13"/>
      <c r="G93" s="14"/>
      <c r="H93" s="15"/>
    </row>
    <row r="94" spans="1:8" ht="12">
      <c r="A94" s="23"/>
      <c r="B94" s="23"/>
      <c r="C94" s="23"/>
      <c r="D94" s="23"/>
      <c r="E94" s="16"/>
      <c r="F94" s="17"/>
      <c r="G94" s="17"/>
      <c r="H94" s="17"/>
    </row>
    <row r="95" spans="1:8" ht="12.75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">
      <c r="A96" s="23"/>
      <c r="B96" s="23"/>
      <c r="C96" s="23"/>
      <c r="D96" s="23"/>
      <c r="E96" s="6"/>
      <c r="F96" s="7"/>
      <c r="G96" s="8"/>
      <c r="H96" s="9"/>
    </row>
    <row r="97" spans="1:8" ht="12">
      <c r="A97" s="23"/>
      <c r="B97" s="23"/>
      <c r="C97" s="23"/>
      <c r="D97" s="23"/>
      <c r="E97" s="6"/>
      <c r="F97" s="10"/>
      <c r="G97" s="11"/>
      <c r="H97" s="12"/>
    </row>
    <row r="98" spans="1:8" ht="12">
      <c r="A98" s="23"/>
      <c r="B98" s="23"/>
      <c r="C98" s="23"/>
      <c r="D98" s="23"/>
      <c r="E98" s="6"/>
      <c r="F98" s="10"/>
      <c r="G98" s="11"/>
      <c r="H98" s="12"/>
    </row>
    <row r="99" spans="1:8" ht="12">
      <c r="A99" s="23"/>
      <c r="B99" s="23"/>
      <c r="C99" s="23"/>
      <c r="D99" s="23"/>
      <c r="E99" s="6"/>
      <c r="F99" s="13"/>
      <c r="G99" s="14"/>
      <c r="H99" s="15"/>
    </row>
    <row r="100" spans="1:8" ht="12">
      <c r="A100" s="23"/>
      <c r="B100" s="23"/>
      <c r="C100" s="23"/>
      <c r="D100" s="23"/>
      <c r="E100" s="16"/>
      <c r="F100" s="17"/>
      <c r="G100" s="17"/>
      <c r="H100" s="17"/>
    </row>
    <row r="101" spans="5:8" ht="12.75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">
      <c r="E102" s="6"/>
      <c r="F102" s="7"/>
      <c r="G102" s="8"/>
      <c r="H102" s="9"/>
    </row>
    <row r="103" spans="5:8" ht="12">
      <c r="E103" s="6"/>
      <c r="F103" s="10"/>
      <c r="G103" s="11"/>
      <c r="H103" s="12"/>
    </row>
    <row r="104" spans="5:8" ht="12">
      <c r="E104" s="6"/>
      <c r="F104" s="10"/>
      <c r="G104" s="11"/>
      <c r="H104" s="12"/>
    </row>
    <row r="105" spans="5:8" ht="12">
      <c r="E105" s="6"/>
      <c r="F105" s="13"/>
      <c r="G105" s="14"/>
      <c r="H105" s="15"/>
    </row>
    <row r="106" spans="5:8" ht="12">
      <c r="E106" s="16"/>
      <c r="F106" s="17"/>
      <c r="G106" s="17"/>
      <c r="H106" s="17"/>
    </row>
    <row r="107" spans="5:8" ht="12.75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">
      <c r="E108" s="6"/>
      <c r="F108" s="7"/>
      <c r="G108" s="8"/>
      <c r="H108" s="9"/>
    </row>
    <row r="109" spans="5:8" ht="12">
      <c r="E109" s="6"/>
      <c r="F109" s="10"/>
      <c r="G109" s="11"/>
      <c r="H109" s="12"/>
    </row>
    <row r="110" spans="5:8" ht="12">
      <c r="E110" s="6"/>
      <c r="F110" s="10"/>
      <c r="G110" s="11"/>
      <c r="H110" s="12"/>
    </row>
    <row r="111" spans="5:8" ht="12">
      <c r="E111" s="6"/>
      <c r="F111" s="13"/>
      <c r="G111" s="14"/>
      <c r="H111" s="15"/>
    </row>
    <row r="112" spans="5:8" ht="12">
      <c r="E112" s="16"/>
      <c r="F112" s="17"/>
      <c r="G112" s="17"/>
      <c r="H112" s="17"/>
    </row>
    <row r="113" spans="5:8" ht="12.75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">
      <c r="E114" s="6"/>
      <c r="F114" s="7"/>
      <c r="G114" s="8"/>
      <c r="H114" s="9"/>
    </row>
    <row r="115" spans="5:8" ht="12">
      <c r="E115" s="6"/>
      <c r="F115" s="10"/>
      <c r="G115" s="11"/>
      <c r="H115" s="12"/>
    </row>
    <row r="116" spans="5:8" ht="12">
      <c r="E116" s="6"/>
      <c r="F116" s="10"/>
      <c r="G116" s="11"/>
      <c r="H116" s="12"/>
    </row>
    <row r="117" spans="5:8" ht="12">
      <c r="E117" s="6"/>
      <c r="F117" s="13"/>
      <c r="G117" s="14"/>
      <c r="H117" s="15"/>
    </row>
    <row r="118" spans="5:8" ht="12.75">
      <c r="E118" s="18" t="s">
        <v>66</v>
      </c>
      <c r="F118" s="19">
        <f>SUM(F45)</f>
        <v>2471000</v>
      </c>
      <c r="G118" s="19">
        <f>SUM(G45)</f>
        <v>2552000</v>
      </c>
      <c r="H118" s="19">
        <f>SUM(H45)</f>
        <v>2626000</v>
      </c>
    </row>
    <row r="119" spans="6:8" ht="12">
      <c r="F119" s="22"/>
      <c r="G119" s="22"/>
      <c r="H119" s="22"/>
    </row>
    <row r="120" spans="6:8" ht="12">
      <c r="F120" s="22"/>
      <c r="G120" s="22"/>
      <c r="H120" s="22"/>
    </row>
    <row r="121" spans="6:8" ht="12">
      <c r="F121" s="22"/>
      <c r="G121" s="22"/>
      <c r="H121" s="22"/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="70" zoomScaleNormal="70" zoomScalePageLayoutView="0" workbookViewId="0" topLeftCell="A55">
      <selection activeCell="F60" sqref="F60:H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3"/>
      <c r="B1" s="23"/>
      <c r="C1" s="23"/>
      <c r="D1" s="23"/>
      <c r="E1" s="35" t="s">
        <v>0</v>
      </c>
      <c r="F1" s="35"/>
      <c r="G1" s="35"/>
      <c r="H1" s="35"/>
    </row>
    <row r="2" spans="1:8" ht="12">
      <c r="A2" s="23"/>
      <c r="B2" s="23"/>
      <c r="C2" s="23"/>
      <c r="D2" s="23"/>
      <c r="E2" s="36"/>
      <c r="F2" s="36"/>
      <c r="G2" s="36"/>
      <c r="H2" s="36"/>
    </row>
    <row r="3" spans="1:8" ht="25.5">
      <c r="A3" s="23"/>
      <c r="B3" s="23"/>
      <c r="C3" s="23"/>
      <c r="D3" s="23"/>
      <c r="E3" s="24" t="s">
        <v>47</v>
      </c>
      <c r="F3" s="1" t="s">
        <v>2</v>
      </c>
      <c r="G3" s="1" t="s">
        <v>3</v>
      </c>
      <c r="H3" s="1" t="s">
        <v>4</v>
      </c>
    </row>
    <row r="4" spans="1:8" ht="13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79046000</v>
      </c>
      <c r="G5" s="3">
        <v>84452000</v>
      </c>
      <c r="H5" s="3">
        <v>89287000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3.5">
      <c r="A7" s="23"/>
      <c r="B7" s="23"/>
      <c r="C7" s="23"/>
      <c r="D7" s="23"/>
      <c r="E7" s="25" t="s">
        <v>8</v>
      </c>
      <c r="F7" s="4">
        <f>SUM(F8:F19)</f>
        <v>26405000</v>
      </c>
      <c r="G7" s="4">
        <f>SUM(G8:G19)</f>
        <v>32274000</v>
      </c>
      <c r="H7" s="4">
        <f>SUM(H8:H19)</f>
        <v>32832000</v>
      </c>
    </row>
    <row r="8" spans="1:8" ht="12.75">
      <c r="A8" s="23"/>
      <c r="B8" s="23"/>
      <c r="C8" s="23"/>
      <c r="D8" s="23"/>
      <c r="E8" s="28" t="s">
        <v>9</v>
      </c>
      <c r="F8" s="11">
        <v>16405000</v>
      </c>
      <c r="G8" s="11">
        <v>17474000</v>
      </c>
      <c r="H8" s="11">
        <v>18256000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>
        <v>2800000</v>
      </c>
      <c r="H11" s="11">
        <v>2000000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10000000</v>
      </c>
      <c r="G16" s="11">
        <v>12000000</v>
      </c>
      <c r="H16" s="11">
        <v>12576000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3.5">
      <c r="A20" s="23"/>
      <c r="B20" s="23"/>
      <c r="C20" s="23"/>
      <c r="D20" s="23"/>
      <c r="E20" s="25" t="s">
        <v>21</v>
      </c>
      <c r="F20" s="3">
        <f>SUM(F21:F29)</f>
        <v>3068000</v>
      </c>
      <c r="G20" s="3">
        <f>SUM(G21:G29)</f>
        <v>2000000</v>
      </c>
      <c r="H20" s="3">
        <f>SUM(H21:H29)</f>
        <v>2200000</v>
      </c>
    </row>
    <row r="21" spans="1:8" ht="12.75">
      <c r="A21" s="23"/>
      <c r="B21" s="23"/>
      <c r="C21" s="23"/>
      <c r="D21" s="23"/>
      <c r="E21" s="28" t="s">
        <v>22</v>
      </c>
      <c r="F21" s="20">
        <v>1900000</v>
      </c>
      <c r="G21" s="20">
        <v>2000000</v>
      </c>
      <c r="H21" s="20">
        <v>2200000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1168000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3.5">
      <c r="A30" s="23"/>
      <c r="B30" s="23"/>
      <c r="C30" s="23"/>
      <c r="D30" s="23"/>
      <c r="E30" s="30" t="s">
        <v>31</v>
      </c>
      <c r="F30" s="19">
        <f>+F5+F6+F7+F20</f>
        <v>108519000</v>
      </c>
      <c r="G30" s="19">
        <f>+G5+G6+G7+G20</f>
        <v>118726000</v>
      </c>
      <c r="H30" s="19">
        <f>+H5+H6+H7+H20</f>
        <v>124319000</v>
      </c>
    </row>
    <row r="31" spans="1:8" ht="13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3.5">
      <c r="A32" s="23"/>
      <c r="B32" s="23"/>
      <c r="C32" s="23"/>
      <c r="D32" s="23"/>
      <c r="E32" s="25" t="s">
        <v>33</v>
      </c>
      <c r="F32" s="3">
        <f>SUM(F33:F38)</f>
        <v>29852000</v>
      </c>
      <c r="G32" s="3">
        <f>SUM(G33:G38)</f>
        <v>21967000</v>
      </c>
      <c r="H32" s="3">
        <f>SUM(H33:H38)</f>
        <v>8657000</v>
      </c>
    </row>
    <row r="33" spans="1:8" ht="12.75">
      <c r="A33" s="23"/>
      <c r="B33" s="23"/>
      <c r="C33" s="23"/>
      <c r="D33" s="23"/>
      <c r="E33" s="28" t="s">
        <v>16</v>
      </c>
      <c r="F33" s="11">
        <v>20000000</v>
      </c>
      <c r="G33" s="11">
        <v>19000000</v>
      </c>
      <c r="H33" s="11">
        <v>4755000</v>
      </c>
    </row>
    <row r="34" spans="1:8" ht="12.75">
      <c r="A34" s="23"/>
      <c r="B34" s="23"/>
      <c r="C34" s="23"/>
      <c r="D34" s="23"/>
      <c r="E34" s="28" t="s">
        <v>34</v>
      </c>
      <c r="F34" s="11">
        <v>9852000</v>
      </c>
      <c r="G34" s="11">
        <v>2967000</v>
      </c>
      <c r="H34" s="11">
        <v>3902000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3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3.5">
      <c r="A41" s="23"/>
      <c r="B41" s="23"/>
      <c r="C41" s="23"/>
      <c r="D41" s="23"/>
      <c r="E41" s="31" t="s">
        <v>38</v>
      </c>
      <c r="F41" s="34">
        <f>+F32+F39</f>
        <v>29852000</v>
      </c>
      <c r="G41" s="34">
        <f>+G32+G39</f>
        <v>21967000</v>
      </c>
      <c r="H41" s="34">
        <f>+H32+H39</f>
        <v>8657000</v>
      </c>
    </row>
    <row r="42" spans="1:8" ht="13.5">
      <c r="A42" s="23"/>
      <c r="B42" s="23"/>
      <c r="C42" s="23"/>
      <c r="D42" s="23"/>
      <c r="E42" s="31" t="s">
        <v>39</v>
      </c>
      <c r="F42" s="34">
        <f>+F30+F41</f>
        <v>138371000</v>
      </c>
      <c r="G42" s="34">
        <f>+G30+G41</f>
        <v>140693000</v>
      </c>
      <c r="H42" s="34">
        <f>+H30+H41</f>
        <v>132976000</v>
      </c>
    </row>
    <row r="43" spans="1:8" ht="12">
      <c r="A43" s="23"/>
      <c r="B43" s="23"/>
      <c r="C43" s="23"/>
      <c r="D43" s="23"/>
      <c r="E43" s="23"/>
      <c r="F43" s="33"/>
      <c r="G43" s="33"/>
      <c r="H43" s="33"/>
    </row>
    <row r="44" spans="1:8" ht="12.75">
      <c r="A44" s="23"/>
      <c r="B44" s="23"/>
      <c r="C44" s="23"/>
      <c r="D44" s="23"/>
      <c r="E44" s="2" t="s">
        <v>63</v>
      </c>
      <c r="F44" s="3"/>
      <c r="G44" s="3"/>
      <c r="H44" s="3"/>
    </row>
    <row r="45" spans="1:8" ht="12.75">
      <c r="A45" s="23"/>
      <c r="B45" s="23"/>
      <c r="C45" s="23"/>
      <c r="D45" s="23"/>
      <c r="E45" s="2" t="s">
        <v>64</v>
      </c>
      <c r="F45" s="4">
        <f>SUM(F47+F53+F59+F65+F71+F77+F83+F89+F95+F101+F107+F113)</f>
        <v>2385000</v>
      </c>
      <c r="G45" s="4">
        <f>SUM(G47+G53+G59+G65+G71+G77+G83+G89+G95+G101+G107+G113)</f>
        <v>2516000</v>
      </c>
      <c r="H45" s="4">
        <f>SUM(H47+H53+H59+H65+H71+H77+H83+H89+H95+H101+H107+H113)</f>
        <v>2637000</v>
      </c>
    </row>
    <row r="46" spans="1:8" ht="12.75">
      <c r="A46" s="23"/>
      <c r="B46" s="23"/>
      <c r="C46" s="23"/>
      <c r="D46" s="23"/>
      <c r="E46" s="5" t="s">
        <v>65</v>
      </c>
      <c r="F46" s="3"/>
      <c r="G46" s="3"/>
      <c r="H46" s="3"/>
    </row>
    <row r="47" spans="1:8" ht="12.75">
      <c r="A47" s="23"/>
      <c r="B47" s="23"/>
      <c r="C47" s="23"/>
      <c r="D47" s="23"/>
      <c r="E47" s="2" t="s">
        <v>68</v>
      </c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">
      <c r="A48" s="23"/>
      <c r="B48" s="23"/>
      <c r="C48" s="23"/>
      <c r="D48" s="23"/>
      <c r="E48" s="6" t="s">
        <v>67</v>
      </c>
      <c r="F48" s="7"/>
      <c r="G48" s="8"/>
      <c r="H48" s="9"/>
    </row>
    <row r="49" spans="1:8" ht="12">
      <c r="A49" s="23"/>
      <c r="B49" s="23"/>
      <c r="C49" s="23"/>
      <c r="D49" s="23"/>
      <c r="E49" s="6"/>
      <c r="F49" s="10"/>
      <c r="G49" s="11"/>
      <c r="H49" s="12"/>
    </row>
    <row r="50" spans="1:8" ht="12">
      <c r="A50" s="23"/>
      <c r="B50" s="23"/>
      <c r="C50" s="23"/>
      <c r="D50" s="23"/>
      <c r="E50" s="6"/>
      <c r="F50" s="10"/>
      <c r="G50" s="11"/>
      <c r="H50" s="12"/>
    </row>
    <row r="51" spans="1:8" ht="12">
      <c r="A51" s="23"/>
      <c r="B51" s="23"/>
      <c r="C51" s="23"/>
      <c r="D51" s="23"/>
      <c r="E51" s="6"/>
      <c r="F51" s="13"/>
      <c r="G51" s="14"/>
      <c r="H51" s="15"/>
    </row>
    <row r="52" spans="1:8" ht="12">
      <c r="A52" s="23"/>
      <c r="B52" s="23"/>
      <c r="C52" s="23"/>
      <c r="D52" s="23"/>
      <c r="E52" s="16"/>
      <c r="F52" s="17"/>
      <c r="G52" s="17"/>
      <c r="H52" s="17"/>
    </row>
    <row r="53" spans="1:8" ht="12.75">
      <c r="A53" s="23"/>
      <c r="B53" s="23"/>
      <c r="C53" s="23"/>
      <c r="D53" s="23"/>
      <c r="E53" s="2" t="s">
        <v>70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3"/>
      <c r="B54" s="23"/>
      <c r="C54" s="23"/>
      <c r="D54" s="23"/>
      <c r="E54" s="6" t="s">
        <v>69</v>
      </c>
      <c r="F54" s="7"/>
      <c r="G54" s="8"/>
      <c r="H54" s="9"/>
    </row>
    <row r="55" spans="1:8" ht="12">
      <c r="A55" s="23"/>
      <c r="B55" s="23"/>
      <c r="C55" s="23"/>
      <c r="D55" s="23"/>
      <c r="E55" s="6"/>
      <c r="F55" s="10"/>
      <c r="G55" s="11"/>
      <c r="H55" s="12"/>
    </row>
    <row r="56" spans="1:8" ht="12">
      <c r="A56" s="23"/>
      <c r="B56" s="23"/>
      <c r="C56" s="23"/>
      <c r="D56" s="23"/>
      <c r="E56" s="6"/>
      <c r="F56" s="10"/>
      <c r="G56" s="11"/>
      <c r="H56" s="12"/>
    </row>
    <row r="57" spans="1:8" ht="12">
      <c r="A57" s="23"/>
      <c r="B57" s="23"/>
      <c r="C57" s="23"/>
      <c r="D57" s="23"/>
      <c r="E57" s="6"/>
      <c r="F57" s="13"/>
      <c r="G57" s="14"/>
      <c r="H57" s="15"/>
    </row>
    <row r="58" spans="1:8" ht="12">
      <c r="A58" s="23"/>
      <c r="B58" s="23"/>
      <c r="C58" s="23"/>
      <c r="D58" s="23"/>
      <c r="E58" s="16"/>
      <c r="F58" s="17"/>
      <c r="G58" s="17"/>
      <c r="H58" s="17"/>
    </row>
    <row r="59" spans="1:8" ht="12.75">
      <c r="A59" s="23"/>
      <c r="B59" s="23"/>
      <c r="C59" s="23"/>
      <c r="D59" s="23"/>
      <c r="E59" s="2" t="s">
        <v>71</v>
      </c>
      <c r="F59" s="3">
        <f>SUM(F60:F63)</f>
        <v>2385000</v>
      </c>
      <c r="G59" s="3">
        <f>SUM(G60:G63)</f>
        <v>2516000</v>
      </c>
      <c r="H59" s="3">
        <f>SUM(H60:H63)</f>
        <v>2637000</v>
      </c>
    </row>
    <row r="60" spans="1:8" ht="12">
      <c r="A60" s="23"/>
      <c r="B60" s="23"/>
      <c r="C60" s="23"/>
      <c r="D60" s="23"/>
      <c r="E60" s="6" t="s">
        <v>72</v>
      </c>
      <c r="F60" s="7">
        <v>2385000</v>
      </c>
      <c r="G60" s="8">
        <v>2516000</v>
      </c>
      <c r="H60" s="9">
        <v>2637000</v>
      </c>
    </row>
    <row r="61" spans="1:8" ht="12">
      <c r="A61" s="23"/>
      <c r="B61" s="23"/>
      <c r="C61" s="23"/>
      <c r="D61" s="23"/>
      <c r="E61" s="6"/>
      <c r="F61" s="10"/>
      <c r="G61" s="11"/>
      <c r="H61" s="12"/>
    </row>
    <row r="62" spans="1:8" ht="12">
      <c r="A62" s="23"/>
      <c r="B62" s="23"/>
      <c r="C62" s="23"/>
      <c r="D62" s="23"/>
      <c r="E62" s="6"/>
      <c r="F62" s="10"/>
      <c r="G62" s="11"/>
      <c r="H62" s="12"/>
    </row>
    <row r="63" spans="1:8" ht="12">
      <c r="A63" s="23"/>
      <c r="B63" s="23"/>
      <c r="C63" s="23"/>
      <c r="D63" s="23"/>
      <c r="E63" s="6"/>
      <c r="F63" s="13"/>
      <c r="G63" s="14"/>
      <c r="H63" s="15"/>
    </row>
    <row r="64" spans="1:8" ht="12">
      <c r="A64" s="23"/>
      <c r="B64" s="23"/>
      <c r="C64" s="23"/>
      <c r="D64" s="23"/>
      <c r="E64" s="16"/>
      <c r="F64" s="17"/>
      <c r="G64" s="17"/>
      <c r="H64" s="17"/>
    </row>
    <row r="65" spans="1:8" ht="12.75">
      <c r="A65" s="23"/>
      <c r="B65" s="23"/>
      <c r="C65" s="23"/>
      <c r="D65" s="23"/>
      <c r="E65" s="2" t="s">
        <v>74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3"/>
      <c r="B66" s="23"/>
      <c r="C66" s="23"/>
      <c r="D66" s="23"/>
      <c r="E66" s="6" t="s">
        <v>73</v>
      </c>
      <c r="F66" s="7"/>
      <c r="G66" s="8"/>
      <c r="H66" s="9"/>
    </row>
    <row r="67" spans="1:8" ht="12">
      <c r="A67" s="23"/>
      <c r="B67" s="23"/>
      <c r="C67" s="23"/>
      <c r="D67" s="23"/>
      <c r="E67" s="6"/>
      <c r="F67" s="10"/>
      <c r="G67" s="11"/>
      <c r="H67" s="12"/>
    </row>
    <row r="68" spans="1:8" ht="12">
      <c r="A68" s="23"/>
      <c r="B68" s="23"/>
      <c r="C68" s="23"/>
      <c r="D68" s="23"/>
      <c r="E68" s="6"/>
      <c r="F68" s="10"/>
      <c r="G68" s="11"/>
      <c r="H68" s="12"/>
    </row>
    <row r="69" spans="1:8" ht="12">
      <c r="A69" s="23"/>
      <c r="B69" s="23"/>
      <c r="C69" s="23"/>
      <c r="D69" s="23"/>
      <c r="E69" s="6"/>
      <c r="F69" s="13"/>
      <c r="G69" s="14"/>
      <c r="H69" s="15"/>
    </row>
    <row r="70" spans="1:8" ht="12">
      <c r="A70" s="23"/>
      <c r="B70" s="23"/>
      <c r="C70" s="23"/>
      <c r="D70" s="23"/>
      <c r="E70" s="16"/>
      <c r="F70" s="17"/>
      <c r="G70" s="17"/>
      <c r="H70" s="17"/>
    </row>
    <row r="71" spans="1:8" ht="12.75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3"/>
      <c r="B72" s="23"/>
      <c r="C72" s="23"/>
      <c r="D72" s="23"/>
      <c r="E72" s="6"/>
      <c r="F72" s="7"/>
      <c r="G72" s="8"/>
      <c r="H72" s="9"/>
    </row>
    <row r="73" spans="1:8" ht="12">
      <c r="A73" s="23"/>
      <c r="B73" s="23"/>
      <c r="C73" s="23"/>
      <c r="D73" s="23"/>
      <c r="E73" s="6"/>
      <c r="F73" s="10"/>
      <c r="G73" s="11"/>
      <c r="H73" s="12"/>
    </row>
    <row r="74" spans="1:8" ht="12">
      <c r="A74" s="23"/>
      <c r="B74" s="23"/>
      <c r="C74" s="23"/>
      <c r="D74" s="23"/>
      <c r="E74" s="6"/>
      <c r="F74" s="10"/>
      <c r="G74" s="11"/>
      <c r="H74" s="12"/>
    </row>
    <row r="75" spans="1:8" ht="12">
      <c r="A75" s="23"/>
      <c r="B75" s="23"/>
      <c r="C75" s="23"/>
      <c r="D75" s="23"/>
      <c r="E75" s="6"/>
      <c r="F75" s="13"/>
      <c r="G75" s="14"/>
      <c r="H75" s="15"/>
    </row>
    <row r="76" spans="1:8" ht="12">
      <c r="A76" s="23"/>
      <c r="B76" s="23"/>
      <c r="C76" s="23"/>
      <c r="D76" s="23"/>
      <c r="E76" s="16"/>
      <c r="F76" s="17"/>
      <c r="G76" s="17"/>
      <c r="H76" s="17"/>
    </row>
    <row r="77" spans="1:8" ht="12.75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">
      <c r="A78" s="23"/>
      <c r="B78" s="23"/>
      <c r="C78" s="23"/>
      <c r="D78" s="23"/>
      <c r="E78" s="6"/>
      <c r="F78" s="7"/>
      <c r="G78" s="8"/>
      <c r="H78" s="9"/>
    </row>
    <row r="79" spans="1:8" ht="12">
      <c r="A79" s="23"/>
      <c r="B79" s="23"/>
      <c r="C79" s="23"/>
      <c r="D79" s="23"/>
      <c r="E79" s="6"/>
      <c r="F79" s="10"/>
      <c r="G79" s="11"/>
      <c r="H79" s="12"/>
    </row>
    <row r="80" spans="1:8" ht="12">
      <c r="A80" s="23"/>
      <c r="B80" s="23"/>
      <c r="C80" s="23"/>
      <c r="D80" s="23"/>
      <c r="E80" s="6"/>
      <c r="F80" s="10"/>
      <c r="G80" s="11"/>
      <c r="H80" s="12"/>
    </row>
    <row r="81" spans="1:8" ht="12">
      <c r="A81" s="23"/>
      <c r="B81" s="23"/>
      <c r="C81" s="23"/>
      <c r="D81" s="23"/>
      <c r="E81" s="6"/>
      <c r="F81" s="13"/>
      <c r="G81" s="14"/>
      <c r="H81" s="15"/>
    </row>
    <row r="82" spans="1:8" ht="12">
      <c r="A82" s="23"/>
      <c r="B82" s="23"/>
      <c r="C82" s="23"/>
      <c r="D82" s="23"/>
      <c r="E82" s="16"/>
      <c r="F82" s="17"/>
      <c r="G82" s="17"/>
      <c r="H82" s="17"/>
    </row>
    <row r="83" spans="1:8" ht="12.75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">
      <c r="A84" s="23"/>
      <c r="B84" s="23"/>
      <c r="C84" s="23"/>
      <c r="D84" s="23"/>
      <c r="E84" s="6"/>
      <c r="F84" s="7"/>
      <c r="G84" s="8"/>
      <c r="H84" s="9"/>
    </row>
    <row r="85" spans="1:8" ht="12">
      <c r="A85" s="23"/>
      <c r="B85" s="23"/>
      <c r="C85" s="23"/>
      <c r="D85" s="23"/>
      <c r="E85" s="6"/>
      <c r="F85" s="10"/>
      <c r="G85" s="11"/>
      <c r="H85" s="12"/>
    </row>
    <row r="86" spans="1:8" ht="12">
      <c r="A86" s="23"/>
      <c r="B86" s="23"/>
      <c r="C86" s="23"/>
      <c r="D86" s="23"/>
      <c r="E86" s="6"/>
      <c r="F86" s="10"/>
      <c r="G86" s="11"/>
      <c r="H86" s="12"/>
    </row>
    <row r="87" spans="1:8" ht="12">
      <c r="A87" s="23"/>
      <c r="B87" s="23"/>
      <c r="C87" s="23"/>
      <c r="D87" s="23"/>
      <c r="E87" s="6"/>
      <c r="F87" s="13"/>
      <c r="G87" s="14"/>
      <c r="H87" s="15"/>
    </row>
    <row r="88" spans="1:8" ht="12">
      <c r="A88" s="23"/>
      <c r="B88" s="23"/>
      <c r="C88" s="23"/>
      <c r="D88" s="23"/>
      <c r="E88" s="16"/>
      <c r="F88" s="17"/>
      <c r="G88" s="17"/>
      <c r="H88" s="17"/>
    </row>
    <row r="89" spans="1:8" ht="12.75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">
      <c r="A90" s="23"/>
      <c r="B90" s="23"/>
      <c r="C90" s="23"/>
      <c r="D90" s="23"/>
      <c r="E90" s="6"/>
      <c r="F90" s="7"/>
      <c r="G90" s="8"/>
      <c r="H90" s="9"/>
    </row>
    <row r="91" spans="1:8" ht="12">
      <c r="A91" s="23"/>
      <c r="B91" s="23"/>
      <c r="C91" s="23"/>
      <c r="D91" s="23"/>
      <c r="E91" s="6"/>
      <c r="F91" s="10"/>
      <c r="G91" s="11"/>
      <c r="H91" s="12"/>
    </row>
    <row r="92" spans="1:8" ht="12">
      <c r="A92" s="23"/>
      <c r="B92" s="23"/>
      <c r="C92" s="23"/>
      <c r="D92" s="23"/>
      <c r="E92" s="6"/>
      <c r="F92" s="10"/>
      <c r="G92" s="11"/>
      <c r="H92" s="12"/>
    </row>
    <row r="93" spans="1:8" ht="12">
      <c r="A93" s="23"/>
      <c r="B93" s="23"/>
      <c r="C93" s="23"/>
      <c r="D93" s="23"/>
      <c r="E93" s="6"/>
      <c r="F93" s="13"/>
      <c r="G93" s="14"/>
      <c r="H93" s="15"/>
    </row>
    <row r="94" spans="1:8" ht="12">
      <c r="A94" s="23"/>
      <c r="B94" s="23"/>
      <c r="C94" s="23"/>
      <c r="D94" s="23"/>
      <c r="E94" s="16"/>
      <c r="F94" s="17"/>
      <c r="G94" s="17"/>
      <c r="H94" s="17"/>
    </row>
    <row r="95" spans="1:8" ht="12.75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">
      <c r="A96" s="23"/>
      <c r="B96" s="23"/>
      <c r="C96" s="23"/>
      <c r="D96" s="23"/>
      <c r="E96" s="6"/>
      <c r="F96" s="7"/>
      <c r="G96" s="8"/>
      <c r="H96" s="9"/>
    </row>
    <row r="97" spans="1:8" ht="12">
      <c r="A97" s="23"/>
      <c r="B97" s="23"/>
      <c r="C97" s="23"/>
      <c r="D97" s="23"/>
      <c r="E97" s="6"/>
      <c r="F97" s="10"/>
      <c r="G97" s="11"/>
      <c r="H97" s="12"/>
    </row>
    <row r="98" spans="1:8" ht="12">
      <c r="A98" s="23"/>
      <c r="B98" s="23"/>
      <c r="C98" s="23"/>
      <c r="D98" s="23"/>
      <c r="E98" s="6"/>
      <c r="F98" s="10"/>
      <c r="G98" s="11"/>
      <c r="H98" s="12"/>
    </row>
    <row r="99" spans="1:8" ht="12">
      <c r="A99" s="23"/>
      <c r="B99" s="23"/>
      <c r="C99" s="23"/>
      <c r="D99" s="23"/>
      <c r="E99" s="6"/>
      <c r="F99" s="13"/>
      <c r="G99" s="14"/>
      <c r="H99" s="15"/>
    </row>
    <row r="100" spans="1:8" ht="12">
      <c r="A100" s="23"/>
      <c r="B100" s="23"/>
      <c r="C100" s="23"/>
      <c r="D100" s="23"/>
      <c r="E100" s="16"/>
      <c r="F100" s="17"/>
      <c r="G100" s="17"/>
      <c r="H100" s="17"/>
    </row>
    <row r="101" spans="5:8" ht="12.75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">
      <c r="E102" s="6"/>
      <c r="F102" s="7"/>
      <c r="G102" s="8"/>
      <c r="H102" s="9"/>
    </row>
    <row r="103" spans="5:8" ht="12">
      <c r="E103" s="6"/>
      <c r="F103" s="10"/>
      <c r="G103" s="11"/>
      <c r="H103" s="12"/>
    </row>
    <row r="104" spans="5:8" ht="12">
      <c r="E104" s="6"/>
      <c r="F104" s="10"/>
      <c r="G104" s="11"/>
      <c r="H104" s="12"/>
    </row>
    <row r="105" spans="5:8" ht="12">
      <c r="E105" s="6"/>
      <c r="F105" s="13"/>
      <c r="G105" s="14"/>
      <c r="H105" s="15"/>
    </row>
    <row r="106" spans="5:8" ht="12">
      <c r="E106" s="16"/>
      <c r="F106" s="17"/>
      <c r="G106" s="17"/>
      <c r="H106" s="17"/>
    </row>
    <row r="107" spans="5:8" ht="12.75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">
      <c r="E108" s="6"/>
      <c r="F108" s="7"/>
      <c r="G108" s="8"/>
      <c r="H108" s="9"/>
    </row>
    <row r="109" spans="5:8" ht="12">
      <c r="E109" s="6"/>
      <c r="F109" s="10"/>
      <c r="G109" s="11"/>
      <c r="H109" s="12"/>
    </row>
    <row r="110" spans="5:8" ht="12">
      <c r="E110" s="6"/>
      <c r="F110" s="10"/>
      <c r="G110" s="11"/>
      <c r="H110" s="12"/>
    </row>
    <row r="111" spans="5:8" ht="12">
      <c r="E111" s="6"/>
      <c r="F111" s="13"/>
      <c r="G111" s="14"/>
      <c r="H111" s="15"/>
    </row>
    <row r="112" spans="5:8" ht="12">
      <c r="E112" s="16"/>
      <c r="F112" s="17"/>
      <c r="G112" s="17"/>
      <c r="H112" s="17"/>
    </row>
    <row r="113" spans="5:8" ht="12.75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">
      <c r="E114" s="6"/>
      <c r="F114" s="7"/>
      <c r="G114" s="8"/>
      <c r="H114" s="9"/>
    </row>
    <row r="115" spans="5:8" ht="12">
      <c r="E115" s="6"/>
      <c r="F115" s="10"/>
      <c r="G115" s="11"/>
      <c r="H115" s="12"/>
    </row>
    <row r="116" spans="5:8" ht="12">
      <c r="E116" s="6"/>
      <c r="F116" s="10"/>
      <c r="G116" s="11"/>
      <c r="H116" s="12"/>
    </row>
    <row r="117" spans="5:8" ht="12">
      <c r="E117" s="6"/>
      <c r="F117" s="13"/>
      <c r="G117" s="14"/>
      <c r="H117" s="15"/>
    </row>
    <row r="118" spans="5:8" ht="12.75">
      <c r="E118" s="18" t="s">
        <v>66</v>
      </c>
      <c r="F118" s="19">
        <f>SUM(F45)</f>
        <v>2385000</v>
      </c>
      <c r="G118" s="19">
        <f>SUM(G45)</f>
        <v>2516000</v>
      </c>
      <c r="H118" s="19">
        <f>SUM(H45)</f>
        <v>2637000</v>
      </c>
    </row>
    <row r="119" spans="6:8" ht="12">
      <c r="F119" s="22"/>
      <c r="G119" s="22"/>
      <c r="H119" s="22"/>
    </row>
    <row r="120" spans="6:8" ht="12">
      <c r="F120" s="22"/>
      <c r="G120" s="22"/>
      <c r="H120" s="22"/>
    </row>
    <row r="121" spans="6:8" ht="12">
      <c r="F121" s="22"/>
      <c r="G121" s="22"/>
      <c r="H121" s="22"/>
    </row>
    <row r="122" spans="6:8" ht="12">
      <c r="F122" s="22"/>
      <c r="G122" s="22"/>
      <c r="H122" s="22"/>
    </row>
    <row r="123" spans="6:8" ht="12">
      <c r="F123" s="22"/>
      <c r="G123" s="22"/>
      <c r="H123" s="22"/>
    </row>
    <row r="124" spans="6:8" ht="12">
      <c r="F124" s="22"/>
      <c r="G124" s="22"/>
      <c r="H124" s="22"/>
    </row>
    <row r="125" spans="6:8" ht="12">
      <c r="F125" s="22"/>
      <c r="G125" s="22"/>
      <c r="H125" s="22"/>
    </row>
    <row r="126" spans="6:8" ht="12">
      <c r="F126" s="22"/>
      <c r="G126" s="22"/>
      <c r="H126" s="22"/>
    </row>
    <row r="127" spans="6:8" ht="12">
      <c r="F127" s="22"/>
      <c r="G127" s="22"/>
      <c r="H127" s="22"/>
    </row>
    <row r="128" spans="6:8" ht="12">
      <c r="F128" s="22"/>
      <c r="G128" s="22"/>
      <c r="H128" s="22"/>
    </row>
    <row r="129" spans="6:8" ht="12">
      <c r="F129" s="22"/>
      <c r="G129" s="22"/>
      <c r="H129" s="22"/>
    </row>
    <row r="130" spans="6:8" ht="12">
      <c r="F130" s="22"/>
      <c r="G130" s="22"/>
      <c r="H130" s="22"/>
    </row>
    <row r="131" spans="6:8" ht="12">
      <c r="F131" s="22"/>
      <c r="G131" s="22"/>
      <c r="H131" s="22"/>
    </row>
    <row r="132" spans="6:8" ht="12">
      <c r="F132" s="22"/>
      <c r="G132" s="22"/>
      <c r="H132" s="22"/>
    </row>
    <row r="133" spans="6:8" ht="12">
      <c r="F133" s="22"/>
      <c r="G133" s="22"/>
      <c r="H133" s="22"/>
    </row>
    <row r="134" spans="6:8" ht="12">
      <c r="F134" s="22"/>
      <c r="G134" s="22"/>
      <c r="H134" s="22"/>
    </row>
    <row r="135" spans="6:8" ht="12">
      <c r="F135" s="22"/>
      <c r="G135" s="22"/>
      <c r="H135" s="22"/>
    </row>
    <row r="136" spans="6:8" ht="12">
      <c r="F136" s="22"/>
      <c r="G136" s="22"/>
      <c r="H136" s="22"/>
    </row>
    <row r="137" spans="6:8" ht="12">
      <c r="F137" s="22"/>
      <c r="G137" s="22"/>
      <c r="H137" s="22"/>
    </row>
    <row r="138" spans="6:8" ht="12">
      <c r="F138" s="22"/>
      <c r="G138" s="22"/>
      <c r="H138" s="22"/>
    </row>
    <row r="139" spans="6:8" ht="12">
      <c r="F139" s="22"/>
      <c r="G139" s="22"/>
      <c r="H139" s="22"/>
    </row>
    <row r="140" spans="6:8" ht="12">
      <c r="F140" s="22"/>
      <c r="G140" s="22"/>
      <c r="H140" s="22"/>
    </row>
    <row r="141" spans="6:8" ht="12">
      <c r="F141" s="22"/>
      <c r="G141" s="22"/>
      <c r="H141" s="22"/>
    </row>
    <row r="142" spans="6:8" ht="12">
      <c r="F142" s="22"/>
      <c r="G142" s="22"/>
      <c r="H142" s="22"/>
    </row>
    <row r="143" spans="6:8" ht="12">
      <c r="F143" s="22"/>
      <c r="G143" s="22"/>
      <c r="H143" s="22"/>
    </row>
    <row r="144" spans="6:8" ht="12">
      <c r="F144" s="22"/>
      <c r="G144" s="22"/>
      <c r="H144" s="22"/>
    </row>
    <row r="145" spans="6:8" ht="12">
      <c r="F145" s="22"/>
      <c r="G145" s="22"/>
      <c r="H145" s="22"/>
    </row>
    <row r="146" spans="6:8" ht="12">
      <c r="F146" s="22"/>
      <c r="G146" s="22"/>
      <c r="H146" s="22"/>
    </row>
    <row r="147" spans="6:8" ht="12">
      <c r="F147" s="22"/>
      <c r="G147" s="22"/>
      <c r="H147" s="22"/>
    </row>
    <row r="148" spans="6:8" ht="12">
      <c r="F148" s="22"/>
      <c r="G148" s="22"/>
      <c r="H148" s="22"/>
    </row>
    <row r="149" spans="6:8" ht="12">
      <c r="F149" s="22"/>
      <c r="G149" s="22"/>
      <c r="H149" s="22"/>
    </row>
    <row r="150" spans="6:8" ht="12">
      <c r="F150" s="22"/>
      <c r="G150" s="22"/>
      <c r="H150" s="22"/>
    </row>
    <row r="151" spans="6:8" ht="12">
      <c r="F151" s="22"/>
      <c r="G151" s="22"/>
      <c r="H151" s="22"/>
    </row>
    <row r="152" spans="6:8" ht="12">
      <c r="F152" s="22"/>
      <c r="G152" s="22"/>
      <c r="H152" s="22"/>
    </row>
    <row r="153" spans="6:8" ht="12">
      <c r="F153" s="22"/>
      <c r="G153" s="22"/>
      <c r="H153" s="22"/>
    </row>
    <row r="154" spans="6:8" ht="12">
      <c r="F154" s="22"/>
      <c r="G154" s="22"/>
      <c r="H154" s="22"/>
    </row>
    <row r="155" spans="6:8" ht="12">
      <c r="F155" s="22"/>
      <c r="G155" s="22"/>
      <c r="H155" s="22"/>
    </row>
    <row r="156" spans="6:8" ht="12">
      <c r="F156" s="22"/>
      <c r="G156" s="22"/>
      <c r="H156" s="22"/>
    </row>
    <row r="157" spans="6:8" ht="12">
      <c r="F157" s="22"/>
      <c r="G157" s="22"/>
      <c r="H157" s="22"/>
    </row>
    <row r="158" spans="6:8" ht="12">
      <c r="F158" s="22"/>
      <c r="G158" s="22"/>
      <c r="H158" s="22"/>
    </row>
    <row r="159" spans="6:8" ht="12">
      <c r="F159" s="22"/>
      <c r="G159" s="22"/>
      <c r="H159" s="22"/>
    </row>
    <row r="160" spans="6:8" ht="12">
      <c r="F160" s="22"/>
      <c r="G160" s="22"/>
      <c r="H160" s="22"/>
    </row>
    <row r="161" spans="6:8" ht="12">
      <c r="F161" s="22"/>
      <c r="G161" s="22"/>
      <c r="H161" s="22"/>
    </row>
    <row r="162" spans="6:8" ht="12">
      <c r="F162" s="22"/>
      <c r="G162" s="22"/>
      <c r="H162" s="22"/>
    </row>
    <row r="163" spans="6:8" ht="12">
      <c r="F163" s="22"/>
      <c r="G163" s="22"/>
      <c r="H163" s="22"/>
    </row>
    <row r="164" spans="6:8" ht="12">
      <c r="F164" s="22"/>
      <c r="G164" s="22"/>
      <c r="H164" s="22"/>
    </row>
    <row r="165" spans="6:8" ht="12">
      <c r="F165" s="22"/>
      <c r="G165" s="22"/>
      <c r="H165" s="22"/>
    </row>
    <row r="166" spans="6:8" ht="12">
      <c r="F166" s="22"/>
      <c r="G166" s="22"/>
      <c r="H166" s="22"/>
    </row>
    <row r="167" spans="6:8" ht="12">
      <c r="F167" s="22"/>
      <c r="G167" s="22"/>
      <c r="H167" s="22"/>
    </row>
    <row r="168" spans="6:8" ht="12">
      <c r="F168" s="22"/>
      <c r="G168" s="22"/>
      <c r="H168" s="22"/>
    </row>
    <row r="169" spans="6:8" ht="12">
      <c r="F169" s="22"/>
      <c r="G169" s="22"/>
      <c r="H169" s="22"/>
    </row>
    <row r="170" spans="6:8" ht="12">
      <c r="F170" s="22"/>
      <c r="G170" s="22"/>
      <c r="H170" s="22"/>
    </row>
    <row r="171" spans="6:8" ht="12">
      <c r="F171" s="22"/>
      <c r="G171" s="22"/>
      <c r="H171" s="22"/>
    </row>
    <row r="172" spans="6:8" ht="12">
      <c r="F172" s="22"/>
      <c r="G172" s="22"/>
      <c r="H172" s="22"/>
    </row>
    <row r="173" spans="6:8" ht="12">
      <c r="F173" s="22"/>
      <c r="G173" s="22"/>
      <c r="H173" s="22"/>
    </row>
    <row r="174" spans="6:8" ht="12">
      <c r="F174" s="22"/>
      <c r="G174" s="22"/>
      <c r="H174" s="22"/>
    </row>
    <row r="175" spans="6:8" ht="12">
      <c r="F175" s="22"/>
      <c r="G175" s="22"/>
      <c r="H175" s="22"/>
    </row>
    <row r="176" spans="6:8" ht="12">
      <c r="F176" s="22"/>
      <c r="G176" s="22"/>
      <c r="H176" s="22"/>
    </row>
    <row r="177" spans="6:8" ht="12">
      <c r="F177" s="22"/>
      <c r="G177" s="22"/>
      <c r="H177" s="22"/>
    </row>
    <row r="178" spans="6:8" ht="12">
      <c r="F178" s="22"/>
      <c r="G178" s="22"/>
      <c r="H178" s="22"/>
    </row>
    <row r="179" spans="6:8" ht="12">
      <c r="F179" s="22"/>
      <c r="G179" s="22"/>
      <c r="H179" s="22"/>
    </row>
    <row r="180" spans="6:8" ht="12">
      <c r="F180" s="22"/>
      <c r="G180" s="22"/>
      <c r="H180" s="22"/>
    </row>
    <row r="181" spans="6:8" ht="12">
      <c r="F181" s="22"/>
      <c r="G181" s="22"/>
      <c r="H181" s="22"/>
    </row>
    <row r="182" spans="6:8" ht="12">
      <c r="F182" s="22"/>
      <c r="G182" s="22"/>
      <c r="H182" s="22"/>
    </row>
    <row r="183" spans="6:8" ht="12">
      <c r="F183" s="22"/>
      <c r="G183" s="22"/>
      <c r="H183" s="22"/>
    </row>
    <row r="184" spans="6:8" ht="12">
      <c r="F184" s="22"/>
      <c r="G184" s="22"/>
      <c r="H184" s="22"/>
    </row>
    <row r="185" spans="6:8" ht="12">
      <c r="F185" s="22"/>
      <c r="G185" s="22"/>
      <c r="H185" s="22"/>
    </row>
    <row r="186" spans="6:8" ht="12">
      <c r="F186" s="22"/>
      <c r="G186" s="22"/>
      <c r="H186" s="22"/>
    </row>
    <row r="187" spans="6:8" ht="12">
      <c r="F187" s="22"/>
      <c r="G187" s="22"/>
      <c r="H187" s="22"/>
    </row>
    <row r="188" spans="6:8" ht="12">
      <c r="F188" s="22"/>
      <c r="G188" s="22"/>
      <c r="H188" s="22"/>
    </row>
    <row r="189" spans="6:8" ht="12">
      <c r="F189" s="22"/>
      <c r="G189" s="22"/>
      <c r="H189" s="22"/>
    </row>
    <row r="190" spans="6:8" ht="12">
      <c r="F190" s="22"/>
      <c r="G190" s="22"/>
      <c r="H190" s="22"/>
    </row>
    <row r="191" spans="6:8" ht="12">
      <c r="F191" s="22"/>
      <c r="G191" s="22"/>
      <c r="H191" s="22"/>
    </row>
    <row r="192" spans="6:8" ht="12">
      <c r="F192" s="22"/>
      <c r="G192" s="22"/>
      <c r="H192" s="22"/>
    </row>
    <row r="193" spans="6:8" ht="12">
      <c r="F193" s="22"/>
      <c r="G193" s="22"/>
      <c r="H193" s="22"/>
    </row>
    <row r="194" spans="6:8" ht="12">
      <c r="F194" s="22"/>
      <c r="G194" s="22"/>
      <c r="H194" s="22"/>
    </row>
    <row r="195" spans="6:8" ht="12">
      <c r="F195" s="22"/>
      <c r="G195" s="22"/>
      <c r="H195" s="22"/>
    </row>
    <row r="196" spans="6:8" ht="12">
      <c r="F196" s="22"/>
      <c r="G196" s="22"/>
      <c r="H196" s="22"/>
    </row>
    <row r="197" spans="6:8" ht="12">
      <c r="F197" s="22"/>
      <c r="G197" s="22"/>
      <c r="H197" s="22"/>
    </row>
    <row r="198" spans="6:8" ht="12">
      <c r="F198" s="22"/>
      <c r="G198" s="22"/>
      <c r="H198" s="22"/>
    </row>
    <row r="199" spans="6:8" ht="12">
      <c r="F199" s="22"/>
      <c r="G199" s="22"/>
      <c r="H199" s="22"/>
    </row>
    <row r="200" spans="6:8" ht="12">
      <c r="F200" s="22"/>
      <c r="G200" s="22"/>
      <c r="H200" s="22"/>
    </row>
    <row r="201" spans="6:8" ht="12">
      <c r="F201" s="22"/>
      <c r="G201" s="22"/>
      <c r="H201" s="22"/>
    </row>
    <row r="202" spans="6:8" ht="12">
      <c r="F202" s="22"/>
      <c r="G202" s="22"/>
      <c r="H202" s="22"/>
    </row>
    <row r="203" spans="6:8" ht="12">
      <c r="F203" s="22"/>
      <c r="G203" s="22"/>
      <c r="H203" s="22"/>
    </row>
    <row r="204" spans="6:8" ht="12">
      <c r="F204" s="22"/>
      <c r="G204" s="22"/>
      <c r="H204" s="22"/>
    </row>
    <row r="205" spans="6:8" ht="12">
      <c r="F205" s="22"/>
      <c r="G205" s="22"/>
      <c r="H205" s="22"/>
    </row>
    <row r="206" spans="6:8" ht="12">
      <c r="F206" s="22"/>
      <c r="G206" s="22"/>
      <c r="H206" s="22"/>
    </row>
    <row r="207" spans="6:8" ht="12">
      <c r="F207" s="22"/>
      <c r="G207" s="22"/>
      <c r="H207" s="22"/>
    </row>
    <row r="208" spans="6:8" ht="12">
      <c r="F208" s="22"/>
      <c r="G208" s="22"/>
      <c r="H208" s="22"/>
    </row>
    <row r="209" spans="6:8" ht="12">
      <c r="F209" s="22"/>
      <c r="G209" s="22"/>
      <c r="H209" s="22"/>
    </row>
    <row r="210" spans="6:8" ht="12">
      <c r="F210" s="22"/>
      <c r="G210" s="22"/>
      <c r="H210" s="22"/>
    </row>
    <row r="211" spans="6:8" ht="12">
      <c r="F211" s="22"/>
      <c r="G211" s="22"/>
      <c r="H211" s="22"/>
    </row>
    <row r="212" spans="6:8" ht="12">
      <c r="F212" s="22"/>
      <c r="G212" s="22"/>
      <c r="H212" s="22"/>
    </row>
    <row r="213" spans="6:8" ht="12">
      <c r="F213" s="22"/>
      <c r="G213" s="22"/>
      <c r="H213" s="22"/>
    </row>
    <row r="214" spans="6:8" ht="12">
      <c r="F214" s="22"/>
      <c r="G214" s="22"/>
      <c r="H214" s="22"/>
    </row>
    <row r="215" spans="6:8" ht="12">
      <c r="F215" s="22"/>
      <c r="G215" s="22"/>
      <c r="H215" s="22"/>
    </row>
    <row r="216" spans="6:8" ht="12">
      <c r="F216" s="22"/>
      <c r="G216" s="22"/>
      <c r="H216" s="22"/>
    </row>
    <row r="217" spans="6:8" ht="12">
      <c r="F217" s="22"/>
      <c r="G217" s="22"/>
      <c r="H217" s="22"/>
    </row>
    <row r="218" spans="6:8" ht="12">
      <c r="F218" s="22"/>
      <c r="G218" s="22"/>
      <c r="H218" s="22"/>
    </row>
    <row r="219" spans="6:8" ht="12">
      <c r="F219" s="22"/>
      <c r="G219" s="22"/>
      <c r="H219" s="22"/>
    </row>
    <row r="220" spans="6:8" ht="12">
      <c r="F220" s="22"/>
      <c r="G220" s="22"/>
      <c r="H220" s="22"/>
    </row>
    <row r="221" spans="6:8" ht="12">
      <c r="F221" s="22"/>
      <c r="G221" s="22"/>
      <c r="H221" s="22"/>
    </row>
    <row r="222" spans="6:8" ht="12">
      <c r="F222" s="22"/>
      <c r="G222" s="22"/>
      <c r="H222" s="22"/>
    </row>
    <row r="223" spans="6:8" ht="12">
      <c r="F223" s="22"/>
      <c r="G223" s="22"/>
      <c r="H223" s="22"/>
    </row>
    <row r="224" spans="6:8" ht="12">
      <c r="F224" s="22"/>
      <c r="G224" s="22"/>
      <c r="H224" s="22"/>
    </row>
    <row r="225" spans="6:8" ht="12">
      <c r="F225" s="22"/>
      <c r="G225" s="22"/>
      <c r="H225" s="22"/>
    </row>
    <row r="226" spans="6:8" ht="12">
      <c r="F226" s="22"/>
      <c r="G226" s="22"/>
      <c r="H226" s="22"/>
    </row>
    <row r="227" spans="6:8" ht="12">
      <c r="F227" s="22"/>
      <c r="G227" s="22"/>
      <c r="H227" s="22"/>
    </row>
    <row r="228" spans="6:8" ht="12">
      <c r="F228" s="22"/>
      <c r="G228" s="22"/>
      <c r="H228" s="22"/>
    </row>
    <row r="229" spans="6:8" ht="12">
      <c r="F229" s="22"/>
      <c r="G229" s="22"/>
      <c r="H229" s="22"/>
    </row>
    <row r="230" spans="6:8" ht="12">
      <c r="F230" s="22"/>
      <c r="G230" s="22"/>
      <c r="H230" s="22"/>
    </row>
    <row r="231" spans="6:8" ht="12">
      <c r="F231" s="22"/>
      <c r="G231" s="22"/>
      <c r="H231" s="22"/>
    </row>
    <row r="232" spans="6:8" ht="12">
      <c r="F232" s="22"/>
      <c r="G232" s="22"/>
      <c r="H232" s="22"/>
    </row>
    <row r="233" spans="6:8" ht="12">
      <c r="F233" s="22"/>
      <c r="G233" s="22"/>
      <c r="H233" s="22"/>
    </row>
    <row r="234" spans="6:8" ht="12">
      <c r="F234" s="22"/>
      <c r="G234" s="22"/>
      <c r="H234" s="22"/>
    </row>
    <row r="235" spans="6:8" ht="12">
      <c r="F235" s="22"/>
      <c r="G235" s="22"/>
      <c r="H235" s="22"/>
    </row>
    <row r="236" spans="6:8" ht="12">
      <c r="F236" s="22"/>
      <c r="G236" s="22"/>
      <c r="H236" s="22"/>
    </row>
    <row r="237" spans="6:8" ht="12">
      <c r="F237" s="22"/>
      <c r="G237" s="22"/>
      <c r="H237" s="22"/>
    </row>
    <row r="238" spans="6:8" ht="12">
      <c r="F238" s="22"/>
      <c r="G238" s="22"/>
      <c r="H238" s="22"/>
    </row>
    <row r="239" spans="6:8" ht="12">
      <c r="F239" s="22"/>
      <c r="G239" s="22"/>
      <c r="H239" s="22"/>
    </row>
    <row r="240" spans="6:8" ht="12">
      <c r="F240" s="22"/>
      <c r="G240" s="22"/>
      <c r="H240" s="22"/>
    </row>
    <row r="241" spans="6:8" ht="12">
      <c r="F241" s="22"/>
      <c r="G241" s="22"/>
      <c r="H241" s="22"/>
    </row>
    <row r="242" spans="6:8" ht="12">
      <c r="F242" s="22"/>
      <c r="G242" s="22"/>
      <c r="H242" s="22"/>
    </row>
    <row r="243" spans="6:8" ht="12">
      <c r="F243" s="22"/>
      <c r="G243" s="22"/>
      <c r="H243" s="22"/>
    </row>
    <row r="244" spans="6:8" ht="12">
      <c r="F244" s="22"/>
      <c r="G244" s="22"/>
      <c r="H244" s="22"/>
    </row>
    <row r="245" spans="6:8" ht="12">
      <c r="F245" s="22"/>
      <c r="G245" s="22"/>
      <c r="H245" s="22"/>
    </row>
    <row r="246" spans="6:8" ht="12">
      <c r="F246" s="22"/>
      <c r="G246" s="22"/>
      <c r="H246" s="22"/>
    </row>
    <row r="247" spans="6:8" ht="12">
      <c r="F247" s="22"/>
      <c r="G247" s="22"/>
      <c r="H247" s="22"/>
    </row>
    <row r="248" spans="6:8" ht="12">
      <c r="F248" s="22"/>
      <c r="G248" s="22"/>
      <c r="H248" s="22"/>
    </row>
    <row r="249" spans="6:8" ht="12">
      <c r="F249" s="22"/>
      <c r="G249" s="22"/>
      <c r="H249" s="22"/>
    </row>
    <row r="250" spans="6:8" ht="12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Unathi Lekonyana</cp:lastModifiedBy>
  <dcterms:created xsi:type="dcterms:W3CDTF">2020-03-26T11:51:07Z</dcterms:created>
  <dcterms:modified xsi:type="dcterms:W3CDTF">2020-04-14T16:40:27Z</dcterms:modified>
  <cp:category/>
  <cp:version/>
  <cp:contentType/>
  <cp:contentStatus/>
</cp:coreProperties>
</file>